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Постановление 2022\"/>
    </mc:Choice>
  </mc:AlternateContent>
  <bookViews>
    <workbookView xWindow="480" yWindow="96" windowWidth="18192" windowHeight="11256"/>
  </bookViews>
  <sheets>
    <sheet name="Таблица 1" sheetId="2" r:id="rId1"/>
  </sheets>
  <calcPr calcId="152511"/>
</workbook>
</file>

<file path=xl/calcChain.xml><?xml version="1.0" encoding="utf-8"?>
<calcChain xmlns="http://schemas.openxmlformats.org/spreadsheetml/2006/main">
  <c r="E119" i="2" l="1"/>
  <c r="G118" i="2"/>
  <c r="E118" i="2" s="1"/>
  <c r="E117" i="2"/>
  <c r="E116" i="2"/>
  <c r="G115" i="2"/>
  <c r="E115" i="2" s="1"/>
  <c r="E114" i="2"/>
  <c r="I113" i="2"/>
  <c r="H113" i="2"/>
  <c r="F113" i="2"/>
  <c r="E113" i="2" l="1"/>
  <c r="G113" i="2"/>
  <c r="F129" i="2"/>
  <c r="G129" i="2"/>
  <c r="H129" i="2"/>
  <c r="I129" i="2"/>
  <c r="F121" i="2"/>
  <c r="H121" i="2"/>
  <c r="I121" i="2"/>
  <c r="G98" i="2"/>
  <c r="F26" i="2"/>
  <c r="G26" i="2"/>
  <c r="H26" i="2"/>
  <c r="I26" i="2"/>
  <c r="E90" i="2" l="1"/>
  <c r="G91" i="2"/>
  <c r="H91" i="2"/>
  <c r="I91" i="2"/>
  <c r="E92" i="2"/>
  <c r="E89" i="2"/>
  <c r="E88" i="2"/>
  <c r="E87" i="2"/>
  <c r="E86" i="2"/>
  <c r="E85" i="2"/>
  <c r="E84" i="2"/>
  <c r="E97" i="2" l="1"/>
  <c r="E96" i="2"/>
  <c r="E94" i="2"/>
  <c r="E93" i="2"/>
  <c r="E83" i="2"/>
  <c r="E82" i="2"/>
  <c r="E80" i="2"/>
  <c r="E79" i="2"/>
  <c r="E78" i="2"/>
  <c r="E75" i="2"/>
  <c r="E74" i="2"/>
  <c r="E72" i="2"/>
  <c r="E71" i="2"/>
  <c r="E70" i="2"/>
  <c r="E68" i="2"/>
  <c r="E67" i="2"/>
  <c r="E65" i="2"/>
  <c r="E64" i="2"/>
  <c r="E63" i="2"/>
  <c r="E61" i="2"/>
  <c r="E60" i="2"/>
  <c r="E58" i="2"/>
  <c r="E57" i="2"/>
  <c r="E56" i="2"/>
  <c r="E53" i="2"/>
  <c r="E50" i="2"/>
  <c r="E48" i="2"/>
  <c r="E46" i="2"/>
  <c r="E45" i="2"/>
  <c r="E43" i="2"/>
  <c r="E42" i="2"/>
  <c r="E41" i="2"/>
  <c r="E39" i="2"/>
  <c r="E38" i="2"/>
  <c r="E37" i="2"/>
  <c r="E36" i="2"/>
  <c r="E35" i="2"/>
  <c r="E34" i="2"/>
  <c r="E33" i="2"/>
  <c r="E32" i="2"/>
  <c r="E29" i="2"/>
  <c r="E27" i="2"/>
  <c r="E25" i="2"/>
  <c r="E24" i="2"/>
  <c r="E22" i="2"/>
  <c r="E21" i="2"/>
  <c r="E20" i="2"/>
  <c r="E18" i="2"/>
  <c r="E17" i="2"/>
  <c r="G95" i="2" l="1"/>
  <c r="H95" i="2"/>
  <c r="I95" i="2"/>
  <c r="F95" i="2"/>
  <c r="F91" i="2" s="1"/>
  <c r="G134" i="2" l="1"/>
  <c r="G131" i="2"/>
  <c r="E122" i="2"/>
  <c r="E124" i="2"/>
  <c r="E125" i="2"/>
  <c r="E111" i="2"/>
  <c r="E110" i="2"/>
  <c r="E108" i="2"/>
  <c r="G106" i="2"/>
  <c r="H106" i="2"/>
  <c r="I106" i="2"/>
  <c r="F106" i="2"/>
  <c r="G51" i="2"/>
  <c r="H51" i="2"/>
  <c r="I51" i="2"/>
  <c r="F51" i="2"/>
  <c r="F77" i="2"/>
  <c r="G77" i="2"/>
  <c r="H77" i="2"/>
  <c r="I77" i="2"/>
  <c r="F55" i="2"/>
  <c r="G55" i="2"/>
  <c r="H55" i="2"/>
  <c r="I55" i="2"/>
  <c r="F52" i="2"/>
  <c r="G52" i="2"/>
  <c r="H52" i="2"/>
  <c r="I52" i="2"/>
  <c r="F49" i="2"/>
  <c r="G49" i="2"/>
  <c r="H49" i="2"/>
  <c r="I49" i="2"/>
  <c r="F40" i="2"/>
  <c r="G40" i="2"/>
  <c r="H40" i="2"/>
  <c r="I40" i="2"/>
  <c r="F19" i="2"/>
  <c r="F12" i="2"/>
  <c r="G12" i="2"/>
  <c r="H12" i="2"/>
  <c r="I12" i="2"/>
  <c r="F62" i="2" l="1"/>
  <c r="G126" i="2"/>
  <c r="E126" i="2" s="1"/>
  <c r="I73" i="2"/>
  <c r="H73" i="2"/>
  <c r="G73" i="2"/>
  <c r="F73" i="2"/>
  <c r="F69" i="2" s="1"/>
  <c r="G123" i="2"/>
  <c r="G121" i="2" s="1"/>
  <c r="E66" i="2"/>
  <c r="E59" i="2"/>
  <c r="I47" i="2"/>
  <c r="H47" i="2"/>
  <c r="G47" i="2"/>
  <c r="F47" i="2"/>
  <c r="E31" i="2"/>
  <c r="E30" i="2"/>
  <c r="E28" i="2"/>
  <c r="E23" i="2"/>
  <c r="E26" i="2" l="1"/>
  <c r="E123" i="2"/>
  <c r="E121" i="2" s="1"/>
  <c r="E19" i="2"/>
  <c r="E55" i="2"/>
  <c r="E62" i="2"/>
  <c r="G69" i="2"/>
  <c r="H69" i="2"/>
  <c r="I69" i="2"/>
  <c r="E73" i="2"/>
  <c r="I103" i="2"/>
  <c r="G103" i="2"/>
  <c r="I102" i="2"/>
  <c r="I98" i="2" s="1"/>
  <c r="H102" i="2"/>
  <c r="G102" i="2"/>
  <c r="F102" i="2"/>
  <c r="F98" i="2" s="1"/>
  <c r="I101" i="2"/>
  <c r="G101" i="2"/>
  <c r="I100" i="2"/>
  <c r="G100" i="2"/>
  <c r="G104" i="2"/>
  <c r="E135" i="2"/>
  <c r="E134" i="2"/>
  <c r="E133" i="2"/>
  <c r="E129" i="2" s="1"/>
  <c r="E132" i="2"/>
  <c r="E131" i="2"/>
  <c r="E130" i="2"/>
  <c r="E127" i="2"/>
  <c r="E112" i="2"/>
  <c r="E109" i="2"/>
  <c r="E107" i="2"/>
  <c r="E81" i="2"/>
  <c r="E44" i="2"/>
  <c r="E14" i="2"/>
  <c r="E15" i="2"/>
  <c r="E16" i="2"/>
  <c r="E52" i="2"/>
  <c r="E13" i="2"/>
  <c r="E77" i="2" l="1"/>
  <c r="E12" i="2"/>
  <c r="E51" i="2"/>
  <c r="E49" i="2"/>
  <c r="E40" i="2"/>
  <c r="E69" i="2"/>
  <c r="I104" i="2"/>
  <c r="G99" i="2"/>
  <c r="H104" i="2"/>
  <c r="F103" i="2"/>
  <c r="F101" i="2"/>
  <c r="H100" i="2"/>
  <c r="H98" i="2" s="1"/>
  <c r="F100" i="2"/>
  <c r="H101" i="2"/>
  <c r="H103" i="2"/>
  <c r="F104" i="2"/>
  <c r="I99" i="2"/>
  <c r="H99" i="2"/>
  <c r="F99" i="2"/>
  <c r="E95" i="2"/>
  <c r="E91" i="2" s="1"/>
  <c r="E106" i="2"/>
  <c r="E47" i="2" l="1"/>
  <c r="E104" i="2"/>
  <c r="E101" i="2"/>
  <c r="E100" i="2"/>
  <c r="E99" i="2"/>
  <c r="E102" i="2"/>
  <c r="E103" i="2"/>
  <c r="E98" i="2" l="1"/>
</calcChain>
</file>

<file path=xl/sharedStrings.xml><?xml version="1.0" encoding="utf-8"?>
<sst xmlns="http://schemas.openxmlformats.org/spreadsheetml/2006/main" count="175" uniqueCount="53">
  <si>
    <t>Источники финансирования</t>
  </si>
  <si>
    <t>всего</t>
  </si>
  <si>
    <t>федеральный бюджет</t>
  </si>
  <si>
    <t>бюджет автономного округа</t>
  </si>
  <si>
    <t>бюджет района</t>
  </si>
  <si>
    <t>бюджет городского поселения</t>
  </si>
  <si>
    <t>в том числе софинансирование</t>
  </si>
  <si>
    <t>иные источники финансирования</t>
  </si>
  <si>
    <t>2022г.</t>
  </si>
  <si>
    <t>2024г.</t>
  </si>
  <si>
    <t>2025г.</t>
  </si>
  <si>
    <t>Распределение финансовых ресурсов муниципальной программы (по годам)</t>
  </si>
  <si>
    <t>в том числе</t>
  </si>
  <si>
    <t>1.1.</t>
  </si>
  <si>
    <t xml:space="preserve">в том числе софинансирование </t>
  </si>
  <si>
    <t>Итого по подпрограмме 1</t>
  </si>
  <si>
    <t>Всего по муниципальной программе</t>
  </si>
  <si>
    <t>В том числе:</t>
  </si>
  <si>
    <t>Проектная часть</t>
  </si>
  <si>
    <t>Процессная часть</t>
  </si>
  <si>
    <t>Прочие расходы</t>
  </si>
  <si>
    <t>№ структурного элемента (основного мероприятия)</t>
  </si>
  <si>
    <t xml:space="preserve">Подпрограмма 1. "Создание условий для обеспечения качественными коммунальными услугами" </t>
  </si>
  <si>
    <t>1.2.</t>
  </si>
  <si>
    <t>1.3.</t>
  </si>
  <si>
    <t>1.4.</t>
  </si>
  <si>
    <t>1.5.</t>
  </si>
  <si>
    <t xml:space="preserve">Подпрограмма № 2 "Обеспечение равных прав потребителей на получение коммунальных  ресурсов" </t>
  </si>
  <si>
    <t>2.1.</t>
  </si>
  <si>
    <t>2.2.</t>
  </si>
  <si>
    <t>Итого по подпрограмме 2</t>
  </si>
  <si>
    <t>Подпрограмма 3 "Создание условий для качественного содержания муниципального жилищного фонда"</t>
  </si>
  <si>
    <t>3.1.</t>
  </si>
  <si>
    <t>Итого по подпрограмме 3</t>
  </si>
  <si>
    <t xml:space="preserve">Структурный элемент (основное мероприятие) муниципальной программы </t>
  </si>
  <si>
    <t xml:space="preserve"> Ответственный исполнитель/соисполнитель</t>
  </si>
  <si>
    <t>2023г</t>
  </si>
  <si>
    <t>Управление по жилищно-коммунальному хозяйству администрации Березовского района</t>
  </si>
  <si>
    <t>Таблица 1</t>
  </si>
  <si>
    <t xml:space="preserve">Финансовые затраты на реализацию (тыс. рублей) </t>
  </si>
  <si>
    <t>Основное мероприятие "Подготовка систем коммунальной инфраструктуры к осенне-зимнему периоду"                         (показатель 2)</t>
  </si>
  <si>
    <t>Основное мероприятие "Предоставление субсидий на реализацию полномочий в сфере жилищно-коммунального комплекса "                                             (показатель 2)</t>
  </si>
  <si>
    <t>Основное мероприятие "Капитальный ремонт скважин центрального водозабора в пгт.Березово"</t>
  </si>
  <si>
    <t>3.2.</t>
  </si>
  <si>
    <t>Основное мероприятие                   "Разработка программы "Комплексное развитие коммунальной инфраструктуры г.п. Березово"</t>
  </si>
  <si>
    <t>Основное мероприятие "Содержание муниципального жилищного фонда "                                                     (показатель 1)</t>
  </si>
  <si>
    <t>Основное мероприятие "Обеспечение условий доступности жилых помещений инвалидов и общего имущества  в многоквартирных домах с учетом потребностей инвалидов средства на приспособление, в соответствии со стандартом  беспрепятственного пользования  жилыми помещениями людьми с инвалидностью, а также стандартом благоустройства дворовых территорий наемных домов, в том числе домов социального использования"</t>
  </si>
  <si>
    <t>Ответственный исполнитель:                               (управление по жилищно-коммунальному хозяйству администрации Березовского района)</t>
  </si>
  <si>
    <t>Основное мероприятие                       "Предоставление субсидий на погашение кредиторской задолженности за энергоресурсы предприятий в сфере теплоснабжения"</t>
  </si>
  <si>
    <t>Основное мероприятие "Предоставление субсидий организациям на возмещение недополученных доходов, при оказании жилищно-коммунальных услуг, услуг бани населению по регулируемым ценам"</t>
  </si>
  <si>
    <t xml:space="preserve">Основное мероприятие «Предоставление субсидий организациям на возмещение недополученных доходов,  при оказании коммунальных услуг по результатам деятельности предприятия» </t>
  </si>
  <si>
    <t>Приложение к постановлению администрации Березовского района</t>
  </si>
  <si>
    <t>от 12.10.2022 № 1371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</si>
</sst>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0" fontId="5" fillId="0" borderId="0" xfId="0" applyFont="1" applyAlignment="1">
      <alignment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64" fontId="6" fillId="0" borderId="10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/>
    </xf>
    <xf numFmtId="0" fontId="4" fillId="0" borderId="1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3" fillId="0" borderId="9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"/>
  <sheetViews>
    <sheetView tabSelected="1" workbookViewId="0">
      <selection activeCell="L3" sqref="L3"/>
    </sheetView>
  </sheetViews>
  <sheetFormatPr defaultRowHeight="14.4" x14ac:dyDescent="0.3"/>
  <cols>
    <col min="1" max="1" width="7" customWidth="1"/>
    <col min="2" max="2" width="23.88671875" customWidth="1"/>
    <col min="3" max="3" width="14.6640625" customWidth="1"/>
    <col min="4" max="4" width="28.5546875" customWidth="1"/>
    <col min="6" max="6" width="10.6640625" customWidth="1"/>
    <col min="7" max="7" width="6" customWidth="1"/>
    <col min="8" max="8" width="6.5546875" customWidth="1"/>
    <col min="9" max="9" width="10.5546875" customWidth="1"/>
  </cols>
  <sheetData>
    <row r="1" spans="1:9" ht="30" customHeight="1" x14ac:dyDescent="0.3">
      <c r="F1" s="39" t="s">
        <v>51</v>
      </c>
      <c r="G1" s="39"/>
      <c r="H1" s="39"/>
      <c r="I1" s="39"/>
    </row>
    <row r="2" spans="1:9" x14ac:dyDescent="0.3">
      <c r="F2" s="40" t="s">
        <v>52</v>
      </c>
      <c r="G2" s="40"/>
      <c r="H2" s="40"/>
      <c r="I2" s="40"/>
    </row>
    <row r="3" spans="1:9" x14ac:dyDescent="0.3">
      <c r="H3" s="40" t="s">
        <v>38</v>
      </c>
      <c r="I3" s="40"/>
    </row>
    <row r="4" spans="1:9" ht="18" x14ac:dyDescent="0.3">
      <c r="A4" s="5"/>
    </row>
    <row r="5" spans="1:9" ht="18" x14ac:dyDescent="0.3">
      <c r="A5" s="99" t="s">
        <v>11</v>
      </c>
      <c r="B5" s="99"/>
      <c r="C5" s="99"/>
      <c r="D5" s="99"/>
      <c r="E5" s="99"/>
      <c r="F5" s="99"/>
      <c r="G5" s="99"/>
      <c r="H5" s="99"/>
      <c r="I5" s="99"/>
    </row>
    <row r="6" spans="1:9" ht="15.6" x14ac:dyDescent="0.3">
      <c r="A6" s="15"/>
    </row>
    <row r="7" spans="1:9" ht="45" customHeight="1" x14ac:dyDescent="0.3">
      <c r="A7" s="98" t="s">
        <v>21</v>
      </c>
      <c r="B7" s="98" t="s">
        <v>34</v>
      </c>
      <c r="C7" s="98" t="s">
        <v>35</v>
      </c>
      <c r="D7" s="98" t="s">
        <v>0</v>
      </c>
      <c r="E7" s="98" t="s">
        <v>39</v>
      </c>
      <c r="F7" s="98"/>
      <c r="G7" s="98"/>
      <c r="H7" s="98"/>
      <c r="I7" s="98"/>
    </row>
    <row r="8" spans="1:9" x14ac:dyDescent="0.3">
      <c r="A8" s="98"/>
      <c r="B8" s="98"/>
      <c r="C8" s="98"/>
      <c r="D8" s="98"/>
      <c r="E8" s="98" t="s">
        <v>1</v>
      </c>
      <c r="F8" s="98" t="s">
        <v>12</v>
      </c>
      <c r="G8" s="98"/>
      <c r="H8" s="98"/>
      <c r="I8" s="98"/>
    </row>
    <row r="9" spans="1:9" x14ac:dyDescent="0.3">
      <c r="A9" s="98"/>
      <c r="B9" s="98"/>
      <c r="C9" s="98"/>
      <c r="D9" s="98"/>
      <c r="E9" s="98"/>
      <c r="F9" s="6" t="s">
        <v>8</v>
      </c>
      <c r="G9" s="6" t="s">
        <v>36</v>
      </c>
      <c r="H9" s="6" t="s">
        <v>9</v>
      </c>
      <c r="I9" s="6" t="s">
        <v>10</v>
      </c>
    </row>
    <row r="10" spans="1:9" x14ac:dyDescent="0.3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</row>
    <row r="11" spans="1:9" x14ac:dyDescent="0.3">
      <c r="A11" s="98" t="s">
        <v>22</v>
      </c>
      <c r="B11" s="98"/>
      <c r="C11" s="98"/>
      <c r="D11" s="98"/>
      <c r="E11" s="98"/>
      <c r="F11" s="98"/>
      <c r="G11" s="98"/>
      <c r="H11" s="98"/>
      <c r="I11" s="98"/>
    </row>
    <row r="12" spans="1:9" ht="16.5" customHeight="1" x14ac:dyDescent="0.3">
      <c r="A12" s="41" t="s">
        <v>13</v>
      </c>
      <c r="B12" s="96" t="s">
        <v>40</v>
      </c>
      <c r="C12" s="44" t="s">
        <v>37</v>
      </c>
      <c r="D12" s="7" t="s">
        <v>1</v>
      </c>
      <c r="E12" s="17">
        <f>SUM(E13:E16)</f>
        <v>9578.1</v>
      </c>
      <c r="F12" s="17">
        <f t="shared" ref="F12:I12" si="0">SUM(F13:F16)</f>
        <v>1869.1</v>
      </c>
      <c r="G12" s="17">
        <f t="shared" si="0"/>
        <v>3709</v>
      </c>
      <c r="H12" s="17">
        <f t="shared" si="0"/>
        <v>2000</v>
      </c>
      <c r="I12" s="17">
        <f t="shared" si="0"/>
        <v>2000</v>
      </c>
    </row>
    <row r="13" spans="1:9" ht="18.75" customHeight="1" x14ac:dyDescent="0.3">
      <c r="A13" s="41"/>
      <c r="B13" s="96"/>
      <c r="C13" s="44"/>
      <c r="D13" s="7" t="s">
        <v>2</v>
      </c>
      <c r="E13" s="18">
        <f t="shared" ref="E13:E16" si="1">SUM(F13:I13)</f>
        <v>0</v>
      </c>
      <c r="F13" s="18">
        <v>0</v>
      </c>
      <c r="G13" s="18">
        <v>0</v>
      </c>
      <c r="H13" s="18">
        <v>0</v>
      </c>
      <c r="I13" s="18">
        <v>0</v>
      </c>
    </row>
    <row r="14" spans="1:9" ht="18.75" customHeight="1" x14ac:dyDescent="0.3">
      <c r="A14" s="41"/>
      <c r="B14" s="96"/>
      <c r="C14" s="44"/>
      <c r="D14" s="7" t="s">
        <v>3</v>
      </c>
      <c r="E14" s="18">
        <f t="shared" si="1"/>
        <v>0</v>
      </c>
      <c r="F14" s="18">
        <v>0</v>
      </c>
      <c r="G14" s="18">
        <v>0</v>
      </c>
      <c r="H14" s="18">
        <v>0</v>
      </c>
      <c r="I14" s="18">
        <v>0</v>
      </c>
    </row>
    <row r="15" spans="1:9" ht="18.75" customHeight="1" x14ac:dyDescent="0.3">
      <c r="A15" s="41"/>
      <c r="B15" s="96"/>
      <c r="C15" s="44"/>
      <c r="D15" s="7" t="s">
        <v>4</v>
      </c>
      <c r="E15" s="18">
        <f t="shared" si="1"/>
        <v>0</v>
      </c>
      <c r="F15" s="18">
        <v>0</v>
      </c>
      <c r="G15" s="18">
        <v>0</v>
      </c>
      <c r="H15" s="18">
        <v>0</v>
      </c>
      <c r="I15" s="18">
        <v>0</v>
      </c>
    </row>
    <row r="16" spans="1:9" ht="18.75" customHeight="1" x14ac:dyDescent="0.3">
      <c r="A16" s="41"/>
      <c r="B16" s="96"/>
      <c r="C16" s="44"/>
      <c r="D16" s="7" t="s">
        <v>5</v>
      </c>
      <c r="E16" s="18">
        <f t="shared" si="1"/>
        <v>9578.1</v>
      </c>
      <c r="F16" s="18">
        <v>1869.1</v>
      </c>
      <c r="G16" s="18">
        <v>3709</v>
      </c>
      <c r="H16" s="18">
        <v>2000</v>
      </c>
      <c r="I16" s="18">
        <v>2000</v>
      </c>
    </row>
    <row r="17" spans="1:9" ht="18.75" customHeight="1" x14ac:dyDescent="0.3">
      <c r="A17" s="41"/>
      <c r="B17" s="96"/>
      <c r="C17" s="44"/>
      <c r="D17" s="7" t="s">
        <v>14</v>
      </c>
      <c r="E17" s="18">
        <f t="shared" ref="E17:E18" si="2">SUM(F17:I17)</f>
        <v>0</v>
      </c>
      <c r="F17" s="18">
        <v>0</v>
      </c>
      <c r="G17" s="18">
        <v>0</v>
      </c>
      <c r="H17" s="18">
        <v>0</v>
      </c>
      <c r="I17" s="18">
        <v>0</v>
      </c>
    </row>
    <row r="18" spans="1:9" ht="18.75" customHeight="1" x14ac:dyDescent="0.3">
      <c r="A18" s="41"/>
      <c r="B18" s="96"/>
      <c r="C18" s="44"/>
      <c r="D18" s="7" t="s">
        <v>7</v>
      </c>
      <c r="E18" s="18">
        <f t="shared" si="2"/>
        <v>0</v>
      </c>
      <c r="F18" s="18">
        <v>0</v>
      </c>
      <c r="G18" s="18">
        <v>0</v>
      </c>
      <c r="H18" s="18">
        <v>0</v>
      </c>
      <c r="I18" s="18">
        <v>0</v>
      </c>
    </row>
    <row r="19" spans="1:9" ht="15" customHeight="1" x14ac:dyDescent="0.3">
      <c r="A19" s="41" t="s">
        <v>23</v>
      </c>
      <c r="B19" s="42" t="s">
        <v>44</v>
      </c>
      <c r="C19" s="44" t="s">
        <v>37</v>
      </c>
      <c r="D19" s="13" t="s">
        <v>1</v>
      </c>
      <c r="E19" s="19">
        <f>SUM(E20:E23)</f>
        <v>67.900000000000006</v>
      </c>
      <c r="F19" s="19">
        <f t="shared" ref="F19" si="3">SUM(F20:F23)</f>
        <v>67.900000000000006</v>
      </c>
      <c r="G19" s="18">
        <v>0</v>
      </c>
      <c r="H19" s="18">
        <v>0</v>
      </c>
      <c r="I19" s="18">
        <v>0</v>
      </c>
    </row>
    <row r="20" spans="1:9" ht="18.75" customHeight="1" x14ac:dyDescent="0.3">
      <c r="A20" s="41"/>
      <c r="B20" s="43"/>
      <c r="C20" s="44"/>
      <c r="D20" s="14" t="s">
        <v>2</v>
      </c>
      <c r="E20" s="18">
        <f t="shared" ref="E20:E22" si="4">SUM(F20:I20)</f>
        <v>0</v>
      </c>
      <c r="F20" s="18">
        <v>0</v>
      </c>
      <c r="G20" s="18">
        <v>0</v>
      </c>
      <c r="H20" s="18">
        <v>0</v>
      </c>
      <c r="I20" s="18">
        <v>0</v>
      </c>
    </row>
    <row r="21" spans="1:9" ht="18.75" customHeight="1" x14ac:dyDescent="0.3">
      <c r="A21" s="41"/>
      <c r="B21" s="43"/>
      <c r="C21" s="44"/>
      <c r="D21" s="14" t="s">
        <v>3</v>
      </c>
      <c r="E21" s="18">
        <f t="shared" si="4"/>
        <v>0</v>
      </c>
      <c r="F21" s="18">
        <v>0</v>
      </c>
      <c r="G21" s="18">
        <v>0</v>
      </c>
      <c r="H21" s="18">
        <v>0</v>
      </c>
      <c r="I21" s="18">
        <v>0</v>
      </c>
    </row>
    <row r="22" spans="1:9" ht="16.5" customHeight="1" x14ac:dyDescent="0.3">
      <c r="A22" s="41"/>
      <c r="B22" s="43"/>
      <c r="C22" s="44"/>
      <c r="D22" s="14" t="s">
        <v>4</v>
      </c>
      <c r="E22" s="18">
        <f t="shared" si="4"/>
        <v>0</v>
      </c>
      <c r="F22" s="18">
        <v>0</v>
      </c>
      <c r="G22" s="18">
        <v>0</v>
      </c>
      <c r="H22" s="18">
        <v>0</v>
      </c>
      <c r="I22" s="18">
        <v>0</v>
      </c>
    </row>
    <row r="23" spans="1:9" ht="18.75" customHeight="1" x14ac:dyDescent="0.3">
      <c r="A23" s="41"/>
      <c r="B23" s="43"/>
      <c r="C23" s="44"/>
      <c r="D23" s="14" t="s">
        <v>5</v>
      </c>
      <c r="E23" s="18">
        <f t="shared" ref="E23:E25" si="5">SUM(F23:I23)</f>
        <v>67.900000000000006</v>
      </c>
      <c r="F23" s="18">
        <v>67.900000000000006</v>
      </c>
      <c r="G23" s="18">
        <v>0</v>
      </c>
      <c r="H23" s="18">
        <v>0</v>
      </c>
      <c r="I23" s="18">
        <v>0</v>
      </c>
    </row>
    <row r="24" spans="1:9" ht="12" customHeight="1" x14ac:dyDescent="0.3">
      <c r="A24" s="41"/>
      <c r="B24" s="43"/>
      <c r="C24" s="44"/>
      <c r="D24" s="14" t="s">
        <v>14</v>
      </c>
      <c r="E24" s="18">
        <f t="shared" si="5"/>
        <v>0</v>
      </c>
      <c r="F24" s="18">
        <v>0</v>
      </c>
      <c r="G24" s="18">
        <v>0</v>
      </c>
      <c r="H24" s="18">
        <v>0</v>
      </c>
      <c r="I24" s="18">
        <v>0</v>
      </c>
    </row>
    <row r="25" spans="1:9" ht="18" customHeight="1" x14ac:dyDescent="0.3">
      <c r="A25" s="41"/>
      <c r="B25" s="43"/>
      <c r="C25" s="44"/>
      <c r="D25" s="14" t="s">
        <v>7</v>
      </c>
      <c r="E25" s="18">
        <f t="shared" si="5"/>
        <v>0</v>
      </c>
      <c r="F25" s="18">
        <v>0</v>
      </c>
      <c r="G25" s="18">
        <v>0</v>
      </c>
      <c r="H25" s="18">
        <v>0</v>
      </c>
      <c r="I25" s="18">
        <v>0</v>
      </c>
    </row>
    <row r="26" spans="1:9" ht="15.75" customHeight="1" x14ac:dyDescent="0.3">
      <c r="A26" s="41" t="s">
        <v>24</v>
      </c>
      <c r="B26" s="42" t="s">
        <v>41</v>
      </c>
      <c r="C26" s="44" t="s">
        <v>37</v>
      </c>
      <c r="D26" s="13" t="s">
        <v>1</v>
      </c>
      <c r="E26" s="19">
        <f>SUM(E27:E30)</f>
        <v>17117.599999999999</v>
      </c>
      <c r="F26" s="19">
        <f t="shared" ref="F26:I26" si="6">SUM(F27:F30)</f>
        <v>7898.4</v>
      </c>
      <c r="G26" s="19">
        <f t="shared" si="6"/>
        <v>300</v>
      </c>
      <c r="H26" s="19">
        <f t="shared" si="6"/>
        <v>4459.6000000000004</v>
      </c>
      <c r="I26" s="19">
        <f t="shared" si="6"/>
        <v>4459.6000000000004</v>
      </c>
    </row>
    <row r="27" spans="1:9" ht="18.75" customHeight="1" x14ac:dyDescent="0.3">
      <c r="A27" s="41"/>
      <c r="B27" s="43"/>
      <c r="C27" s="44"/>
      <c r="D27" s="14" t="s">
        <v>2</v>
      </c>
      <c r="E27" s="18">
        <f t="shared" ref="E27" si="7">SUM(F27:I27)</f>
        <v>0</v>
      </c>
      <c r="F27" s="18">
        <v>0</v>
      </c>
      <c r="G27" s="18">
        <v>0</v>
      </c>
      <c r="H27" s="18">
        <v>0</v>
      </c>
      <c r="I27" s="18">
        <v>0</v>
      </c>
    </row>
    <row r="28" spans="1:9" ht="17.25" customHeight="1" x14ac:dyDescent="0.3">
      <c r="A28" s="41"/>
      <c r="B28" s="43"/>
      <c r="C28" s="44"/>
      <c r="D28" s="14" t="s">
        <v>3</v>
      </c>
      <c r="E28" s="3">
        <f t="shared" ref="E28:E39" si="8">SUM(F28:I28)</f>
        <v>14208.3</v>
      </c>
      <c r="F28" s="3">
        <v>6645.5</v>
      </c>
      <c r="G28" s="3">
        <v>0</v>
      </c>
      <c r="H28" s="3">
        <v>3781.4</v>
      </c>
      <c r="I28" s="3">
        <v>3781.4</v>
      </c>
    </row>
    <row r="29" spans="1:9" ht="27" customHeight="1" x14ac:dyDescent="0.3">
      <c r="A29" s="41"/>
      <c r="B29" s="43"/>
      <c r="C29" s="44"/>
      <c r="D29" s="14" t="s">
        <v>4</v>
      </c>
      <c r="E29" s="18">
        <f t="shared" si="8"/>
        <v>0</v>
      </c>
      <c r="F29" s="18">
        <v>0</v>
      </c>
      <c r="G29" s="18">
        <v>0</v>
      </c>
      <c r="H29" s="18">
        <v>0</v>
      </c>
      <c r="I29" s="18">
        <v>0</v>
      </c>
    </row>
    <row r="30" spans="1:9" ht="18.75" customHeight="1" x14ac:dyDescent="0.3">
      <c r="A30" s="41"/>
      <c r="B30" s="43"/>
      <c r="C30" s="44"/>
      <c r="D30" s="14" t="s">
        <v>5</v>
      </c>
      <c r="E30" s="18">
        <f t="shared" si="8"/>
        <v>2909.3</v>
      </c>
      <c r="F30" s="18">
        <v>1252.9000000000001</v>
      </c>
      <c r="G30" s="18">
        <v>300</v>
      </c>
      <c r="H30" s="18">
        <v>678.2</v>
      </c>
      <c r="I30" s="18">
        <v>678.2</v>
      </c>
    </row>
    <row r="31" spans="1:9" ht="18.75" customHeight="1" x14ac:dyDescent="0.3">
      <c r="A31" s="41"/>
      <c r="B31" s="43"/>
      <c r="C31" s="44"/>
      <c r="D31" s="14" t="s">
        <v>14</v>
      </c>
      <c r="E31" s="3">
        <f t="shared" si="8"/>
        <v>1494.8</v>
      </c>
      <c r="F31" s="3">
        <v>738.4</v>
      </c>
      <c r="G31" s="3">
        <v>0</v>
      </c>
      <c r="H31" s="3">
        <v>378.2</v>
      </c>
      <c r="I31" s="3">
        <v>378.2</v>
      </c>
    </row>
    <row r="32" spans="1:9" ht="19.5" customHeight="1" x14ac:dyDescent="0.3">
      <c r="A32" s="41"/>
      <c r="B32" s="43"/>
      <c r="C32" s="44"/>
      <c r="D32" s="14" t="s">
        <v>7</v>
      </c>
      <c r="E32" s="18">
        <f t="shared" si="8"/>
        <v>0</v>
      </c>
      <c r="F32" s="18">
        <v>0</v>
      </c>
      <c r="G32" s="18">
        <v>0</v>
      </c>
      <c r="H32" s="18">
        <v>0</v>
      </c>
      <c r="I32" s="18">
        <v>0</v>
      </c>
    </row>
    <row r="33" spans="1:9" ht="12" customHeight="1" x14ac:dyDescent="0.3">
      <c r="A33" s="41" t="s">
        <v>25</v>
      </c>
      <c r="B33" s="42" t="s">
        <v>48</v>
      </c>
      <c r="C33" s="44" t="s">
        <v>37</v>
      </c>
      <c r="D33" s="13" t="s">
        <v>1</v>
      </c>
      <c r="E33" s="18">
        <f t="shared" si="8"/>
        <v>0</v>
      </c>
      <c r="F33" s="18">
        <v>0</v>
      </c>
      <c r="G33" s="18">
        <v>0</v>
      </c>
      <c r="H33" s="18">
        <v>0</v>
      </c>
      <c r="I33" s="18">
        <v>0</v>
      </c>
    </row>
    <row r="34" spans="1:9" ht="18.75" customHeight="1" x14ac:dyDescent="0.3">
      <c r="A34" s="41"/>
      <c r="B34" s="43"/>
      <c r="C34" s="44"/>
      <c r="D34" s="14" t="s">
        <v>2</v>
      </c>
      <c r="E34" s="18">
        <f t="shared" si="8"/>
        <v>0</v>
      </c>
      <c r="F34" s="18">
        <v>0</v>
      </c>
      <c r="G34" s="18">
        <v>0</v>
      </c>
      <c r="H34" s="18">
        <v>0</v>
      </c>
      <c r="I34" s="18">
        <v>0</v>
      </c>
    </row>
    <row r="35" spans="1:9" ht="18.75" customHeight="1" x14ac:dyDescent="0.3">
      <c r="A35" s="41"/>
      <c r="B35" s="43"/>
      <c r="C35" s="44"/>
      <c r="D35" s="14" t="s">
        <v>3</v>
      </c>
      <c r="E35" s="18">
        <f t="shared" si="8"/>
        <v>0</v>
      </c>
      <c r="F35" s="18">
        <v>0</v>
      </c>
      <c r="G35" s="18">
        <v>0</v>
      </c>
      <c r="H35" s="18">
        <v>0</v>
      </c>
      <c r="I35" s="18">
        <v>0</v>
      </c>
    </row>
    <row r="36" spans="1:9" ht="18.75" customHeight="1" x14ac:dyDescent="0.3">
      <c r="A36" s="41"/>
      <c r="B36" s="43"/>
      <c r="C36" s="44"/>
      <c r="D36" s="14" t="s">
        <v>4</v>
      </c>
      <c r="E36" s="18">
        <f t="shared" si="8"/>
        <v>0</v>
      </c>
      <c r="F36" s="18">
        <v>0</v>
      </c>
      <c r="G36" s="18">
        <v>0</v>
      </c>
      <c r="H36" s="18">
        <v>0</v>
      </c>
      <c r="I36" s="18">
        <v>0</v>
      </c>
    </row>
    <row r="37" spans="1:9" ht="15" customHeight="1" x14ac:dyDescent="0.3">
      <c r="A37" s="41"/>
      <c r="B37" s="43"/>
      <c r="C37" s="44"/>
      <c r="D37" s="14" t="s">
        <v>5</v>
      </c>
      <c r="E37" s="18">
        <f t="shared" si="8"/>
        <v>0</v>
      </c>
      <c r="F37" s="18">
        <v>0</v>
      </c>
      <c r="G37" s="18">
        <v>0</v>
      </c>
      <c r="H37" s="18">
        <v>0</v>
      </c>
      <c r="I37" s="18">
        <v>0</v>
      </c>
    </row>
    <row r="38" spans="1:9" ht="18.75" customHeight="1" x14ac:dyDescent="0.3">
      <c r="A38" s="41"/>
      <c r="B38" s="43"/>
      <c r="C38" s="44"/>
      <c r="D38" s="14" t="s">
        <v>14</v>
      </c>
      <c r="E38" s="18">
        <f t="shared" si="8"/>
        <v>0</v>
      </c>
      <c r="F38" s="18">
        <v>0</v>
      </c>
      <c r="G38" s="18">
        <v>0</v>
      </c>
      <c r="H38" s="18">
        <v>0</v>
      </c>
      <c r="I38" s="18">
        <v>0</v>
      </c>
    </row>
    <row r="39" spans="1:9" ht="18.75" customHeight="1" x14ac:dyDescent="0.3">
      <c r="A39" s="41"/>
      <c r="B39" s="43"/>
      <c r="C39" s="44"/>
      <c r="D39" s="14" t="s">
        <v>7</v>
      </c>
      <c r="E39" s="18">
        <f t="shared" si="8"/>
        <v>0</v>
      </c>
      <c r="F39" s="18">
        <v>0</v>
      </c>
      <c r="G39" s="18">
        <v>0</v>
      </c>
      <c r="H39" s="18">
        <v>0</v>
      </c>
      <c r="I39" s="18">
        <v>0</v>
      </c>
    </row>
    <row r="40" spans="1:9" ht="16.5" customHeight="1" x14ac:dyDescent="0.3">
      <c r="A40" s="41" t="s">
        <v>26</v>
      </c>
      <c r="B40" s="42" t="s">
        <v>42</v>
      </c>
      <c r="C40" s="44" t="s">
        <v>37</v>
      </c>
      <c r="D40" s="9" t="s">
        <v>1</v>
      </c>
      <c r="E40" s="19">
        <f>SUM(E41:E44)</f>
        <v>2101</v>
      </c>
      <c r="F40" s="19">
        <f t="shared" ref="F40:I40" si="9">SUM(F41:F44)</f>
        <v>2101</v>
      </c>
      <c r="G40" s="19">
        <f t="shared" si="9"/>
        <v>0</v>
      </c>
      <c r="H40" s="19">
        <f t="shared" si="9"/>
        <v>0</v>
      </c>
      <c r="I40" s="19">
        <f t="shared" si="9"/>
        <v>0</v>
      </c>
    </row>
    <row r="41" spans="1:9" ht="18.75" customHeight="1" x14ac:dyDescent="0.3">
      <c r="A41" s="41"/>
      <c r="B41" s="43"/>
      <c r="C41" s="44"/>
      <c r="D41" s="7" t="s">
        <v>2</v>
      </c>
      <c r="E41" s="18">
        <f t="shared" ref="E41:E43" si="10">SUM(F41:I41)</f>
        <v>0</v>
      </c>
      <c r="F41" s="18">
        <v>0</v>
      </c>
      <c r="G41" s="18">
        <v>0</v>
      </c>
      <c r="H41" s="18">
        <v>0</v>
      </c>
      <c r="I41" s="18">
        <v>0</v>
      </c>
    </row>
    <row r="42" spans="1:9" ht="18.75" customHeight="1" x14ac:dyDescent="0.3">
      <c r="A42" s="41"/>
      <c r="B42" s="43"/>
      <c r="C42" s="44"/>
      <c r="D42" s="7" t="s">
        <v>3</v>
      </c>
      <c r="E42" s="18">
        <f t="shared" si="10"/>
        <v>0</v>
      </c>
      <c r="F42" s="18">
        <v>0</v>
      </c>
      <c r="G42" s="18">
        <v>0</v>
      </c>
      <c r="H42" s="18">
        <v>0</v>
      </c>
      <c r="I42" s="18">
        <v>0</v>
      </c>
    </row>
    <row r="43" spans="1:9" ht="18.75" customHeight="1" x14ac:dyDescent="0.3">
      <c r="A43" s="41"/>
      <c r="B43" s="43"/>
      <c r="C43" s="44"/>
      <c r="D43" s="7" t="s">
        <v>4</v>
      </c>
      <c r="E43" s="18">
        <f t="shared" si="10"/>
        <v>0</v>
      </c>
      <c r="F43" s="18">
        <v>0</v>
      </c>
      <c r="G43" s="18">
        <v>0</v>
      </c>
      <c r="H43" s="18">
        <v>0</v>
      </c>
      <c r="I43" s="18">
        <v>0</v>
      </c>
    </row>
    <row r="44" spans="1:9" ht="18.75" customHeight="1" x14ac:dyDescent="0.3">
      <c r="A44" s="41"/>
      <c r="B44" s="43"/>
      <c r="C44" s="44"/>
      <c r="D44" s="7" t="s">
        <v>5</v>
      </c>
      <c r="E44" s="18">
        <f t="shared" ref="E44" si="11">SUM(F44:I44)</f>
        <v>2101</v>
      </c>
      <c r="F44" s="18">
        <v>2101</v>
      </c>
      <c r="G44" s="35">
        <v>0</v>
      </c>
      <c r="H44" s="35">
        <v>0</v>
      </c>
      <c r="I44" s="35">
        <v>0</v>
      </c>
    </row>
    <row r="45" spans="1:9" ht="18.75" customHeight="1" x14ac:dyDescent="0.3">
      <c r="A45" s="41"/>
      <c r="B45" s="43"/>
      <c r="C45" s="44"/>
      <c r="D45" s="7" t="s">
        <v>14</v>
      </c>
      <c r="E45" s="18">
        <f t="shared" ref="E45:E46" si="12">SUM(F45:I45)</f>
        <v>0</v>
      </c>
      <c r="F45" s="18">
        <v>0</v>
      </c>
      <c r="G45" s="18">
        <v>0</v>
      </c>
      <c r="H45" s="18">
        <v>0</v>
      </c>
      <c r="I45" s="18">
        <v>0</v>
      </c>
    </row>
    <row r="46" spans="1:9" ht="18.75" customHeight="1" thickBot="1" x14ac:dyDescent="0.35">
      <c r="A46" s="41"/>
      <c r="B46" s="43"/>
      <c r="C46" s="44"/>
      <c r="D46" s="7" t="s">
        <v>7</v>
      </c>
      <c r="E46" s="18">
        <f t="shared" si="12"/>
        <v>0</v>
      </c>
      <c r="F46" s="18">
        <v>0</v>
      </c>
      <c r="G46" s="18">
        <v>0</v>
      </c>
      <c r="H46" s="18">
        <v>0</v>
      </c>
      <c r="I46" s="18">
        <v>0</v>
      </c>
    </row>
    <row r="47" spans="1:9" ht="15" customHeight="1" x14ac:dyDescent="0.3">
      <c r="A47" s="79"/>
      <c r="B47" s="82" t="s">
        <v>15</v>
      </c>
      <c r="C47" s="79"/>
      <c r="D47" s="22" t="s">
        <v>1</v>
      </c>
      <c r="E47" s="32">
        <f>SUM(E12+E19+E26+E33+E40)</f>
        <v>28864.6</v>
      </c>
      <c r="F47" s="23">
        <f t="shared" ref="F47:I47" si="13">SUM(F12+F19+F26+F33+F40)</f>
        <v>11936.4</v>
      </c>
      <c r="G47" s="23">
        <f t="shared" si="13"/>
        <v>4009</v>
      </c>
      <c r="H47" s="22">
        <f t="shared" si="13"/>
        <v>6459.6</v>
      </c>
      <c r="I47" s="22">
        <f t="shared" si="13"/>
        <v>6459.6</v>
      </c>
    </row>
    <row r="48" spans="1:9" x14ac:dyDescent="0.3">
      <c r="A48" s="80"/>
      <c r="B48" s="83"/>
      <c r="C48" s="80"/>
      <c r="D48" s="24" t="s">
        <v>2</v>
      </c>
      <c r="E48" s="18">
        <f t="shared" ref="E48" si="14">SUM(F48:I48)</f>
        <v>0</v>
      </c>
      <c r="F48" s="18">
        <v>0</v>
      </c>
      <c r="G48" s="18">
        <v>0</v>
      </c>
      <c r="H48" s="18">
        <v>0</v>
      </c>
      <c r="I48" s="18">
        <v>0</v>
      </c>
    </row>
    <row r="49" spans="1:9" x14ac:dyDescent="0.3">
      <c r="A49" s="80"/>
      <c r="B49" s="83"/>
      <c r="C49" s="80"/>
      <c r="D49" s="24" t="s">
        <v>3</v>
      </c>
      <c r="E49" s="24">
        <f t="shared" ref="E49:I52" si="15">SUM(E14+E21+E28+E35+E42)</f>
        <v>14208.3</v>
      </c>
      <c r="F49" s="24">
        <f t="shared" si="15"/>
        <v>6645.5</v>
      </c>
      <c r="G49" s="33">
        <f t="shared" si="15"/>
        <v>0</v>
      </c>
      <c r="H49" s="24">
        <f t="shared" si="15"/>
        <v>3781.4</v>
      </c>
      <c r="I49" s="24">
        <f t="shared" si="15"/>
        <v>3781.4</v>
      </c>
    </row>
    <row r="50" spans="1:9" x14ac:dyDescent="0.3">
      <c r="A50" s="80"/>
      <c r="B50" s="83"/>
      <c r="C50" s="80"/>
      <c r="D50" s="24" t="s">
        <v>4</v>
      </c>
      <c r="E50" s="18">
        <f t="shared" ref="E50" si="16">SUM(F50:I50)</f>
        <v>0</v>
      </c>
      <c r="F50" s="18">
        <v>0</v>
      </c>
      <c r="G50" s="18">
        <v>0</v>
      </c>
      <c r="H50" s="18">
        <v>0</v>
      </c>
      <c r="I50" s="18">
        <v>0</v>
      </c>
    </row>
    <row r="51" spans="1:9" x14ac:dyDescent="0.3">
      <c r="A51" s="80"/>
      <c r="B51" s="83"/>
      <c r="C51" s="80"/>
      <c r="D51" s="24" t="s">
        <v>5</v>
      </c>
      <c r="E51" s="33">
        <f t="shared" si="15"/>
        <v>14656.3</v>
      </c>
      <c r="F51" s="21">
        <f>SUM(F16+F23+F30+F44)</f>
        <v>5290.9</v>
      </c>
      <c r="G51" s="21">
        <f t="shared" ref="G51:I51" si="17">SUM(G16+G23+G30+G44)</f>
        <v>4009</v>
      </c>
      <c r="H51" s="21">
        <f t="shared" si="17"/>
        <v>2678.2</v>
      </c>
      <c r="I51" s="21">
        <f t="shared" si="17"/>
        <v>2678.2</v>
      </c>
    </row>
    <row r="52" spans="1:9" x14ac:dyDescent="0.3">
      <c r="A52" s="80"/>
      <c r="B52" s="83"/>
      <c r="C52" s="80"/>
      <c r="D52" s="24" t="s">
        <v>14</v>
      </c>
      <c r="E52" s="24">
        <f t="shared" si="15"/>
        <v>1494.8</v>
      </c>
      <c r="F52" s="24">
        <f t="shared" si="15"/>
        <v>738.4</v>
      </c>
      <c r="G52" s="33">
        <f t="shared" si="15"/>
        <v>0</v>
      </c>
      <c r="H52" s="24">
        <f t="shared" si="15"/>
        <v>378.2</v>
      </c>
      <c r="I52" s="24">
        <f t="shared" si="15"/>
        <v>378.2</v>
      </c>
    </row>
    <row r="53" spans="1:9" ht="15" thickBot="1" x14ac:dyDescent="0.35">
      <c r="A53" s="81"/>
      <c r="B53" s="84"/>
      <c r="C53" s="81"/>
      <c r="D53" s="25" t="s">
        <v>7</v>
      </c>
      <c r="E53" s="18">
        <f t="shared" ref="E53" si="18">SUM(F53:I53)</f>
        <v>0</v>
      </c>
      <c r="F53" s="18">
        <v>0</v>
      </c>
      <c r="G53" s="18">
        <v>0</v>
      </c>
      <c r="H53" s="18">
        <v>0</v>
      </c>
      <c r="I53" s="18">
        <v>0</v>
      </c>
    </row>
    <row r="54" spans="1:9" x14ac:dyDescent="0.3">
      <c r="A54" s="85" t="s">
        <v>27</v>
      </c>
      <c r="B54" s="85"/>
      <c r="C54" s="85"/>
      <c r="D54" s="85"/>
      <c r="E54" s="85"/>
      <c r="F54" s="85"/>
      <c r="G54" s="85"/>
      <c r="H54" s="85"/>
      <c r="I54" s="85"/>
    </row>
    <row r="55" spans="1:9" ht="14.25" customHeight="1" x14ac:dyDescent="0.3">
      <c r="A55" s="41" t="s">
        <v>28</v>
      </c>
      <c r="B55" s="86" t="s">
        <v>49</v>
      </c>
      <c r="C55" s="44" t="s">
        <v>37</v>
      </c>
      <c r="D55" s="14" t="s">
        <v>1</v>
      </c>
      <c r="E55" s="17">
        <f>SUM(E56:E59)</f>
        <v>49269</v>
      </c>
      <c r="F55" s="17">
        <f t="shared" ref="F55:I55" si="19">SUM(F56:F59)</f>
        <v>11769</v>
      </c>
      <c r="G55" s="17">
        <f t="shared" si="19"/>
        <v>12500</v>
      </c>
      <c r="H55" s="17">
        <f t="shared" si="19"/>
        <v>12500</v>
      </c>
      <c r="I55" s="17">
        <f t="shared" si="19"/>
        <v>12500</v>
      </c>
    </row>
    <row r="56" spans="1:9" ht="17.25" customHeight="1" x14ac:dyDescent="0.3">
      <c r="A56" s="41"/>
      <c r="B56" s="86"/>
      <c r="C56" s="44"/>
      <c r="D56" s="14" t="s">
        <v>2</v>
      </c>
      <c r="E56" s="18">
        <f t="shared" ref="E56:E58" si="20">SUM(F56:I56)</f>
        <v>0</v>
      </c>
      <c r="F56" s="18">
        <v>0</v>
      </c>
      <c r="G56" s="18">
        <v>0</v>
      </c>
      <c r="H56" s="18">
        <v>0</v>
      </c>
      <c r="I56" s="18">
        <v>0</v>
      </c>
    </row>
    <row r="57" spans="1:9" x14ac:dyDescent="0.3">
      <c r="A57" s="41"/>
      <c r="B57" s="86"/>
      <c r="C57" s="44"/>
      <c r="D57" s="14" t="s">
        <v>3</v>
      </c>
      <c r="E57" s="18">
        <f t="shared" si="20"/>
        <v>0</v>
      </c>
      <c r="F57" s="18">
        <v>0</v>
      </c>
      <c r="G57" s="18">
        <v>0</v>
      </c>
      <c r="H57" s="18">
        <v>0</v>
      </c>
      <c r="I57" s="18">
        <v>0</v>
      </c>
    </row>
    <row r="58" spans="1:9" x14ac:dyDescent="0.3">
      <c r="A58" s="41"/>
      <c r="B58" s="86"/>
      <c r="C58" s="44"/>
      <c r="D58" s="14" t="s">
        <v>4</v>
      </c>
      <c r="E58" s="18">
        <f t="shared" si="20"/>
        <v>0</v>
      </c>
      <c r="F58" s="18">
        <v>0</v>
      </c>
      <c r="G58" s="18">
        <v>0</v>
      </c>
      <c r="H58" s="18">
        <v>0</v>
      </c>
      <c r="I58" s="18">
        <v>0</v>
      </c>
    </row>
    <row r="59" spans="1:9" x14ac:dyDescent="0.3">
      <c r="A59" s="41"/>
      <c r="B59" s="86"/>
      <c r="C59" s="44"/>
      <c r="D59" s="14" t="s">
        <v>5</v>
      </c>
      <c r="E59" s="18">
        <f>SUM(F59:I59)</f>
        <v>49269</v>
      </c>
      <c r="F59" s="18">
        <v>11769</v>
      </c>
      <c r="G59" s="18">
        <v>12500</v>
      </c>
      <c r="H59" s="18">
        <v>12500</v>
      </c>
      <c r="I59" s="18">
        <v>12500</v>
      </c>
    </row>
    <row r="60" spans="1:9" x14ac:dyDescent="0.3">
      <c r="A60" s="41"/>
      <c r="B60" s="86"/>
      <c r="C60" s="44"/>
      <c r="D60" s="14" t="s">
        <v>6</v>
      </c>
      <c r="E60" s="18">
        <f t="shared" ref="E60:E61" si="21">SUM(F60:I60)</f>
        <v>0</v>
      </c>
      <c r="F60" s="18">
        <v>0</v>
      </c>
      <c r="G60" s="18">
        <v>0</v>
      </c>
      <c r="H60" s="18">
        <v>0</v>
      </c>
      <c r="I60" s="18">
        <v>0</v>
      </c>
    </row>
    <row r="61" spans="1:9" ht="25.5" customHeight="1" x14ac:dyDescent="0.3">
      <c r="A61" s="41"/>
      <c r="B61" s="86"/>
      <c r="C61" s="44"/>
      <c r="D61" s="14" t="s">
        <v>7</v>
      </c>
      <c r="E61" s="18">
        <f t="shared" si="21"/>
        <v>0</v>
      </c>
      <c r="F61" s="18">
        <v>0</v>
      </c>
      <c r="G61" s="18">
        <v>0</v>
      </c>
      <c r="H61" s="18">
        <v>0</v>
      </c>
      <c r="I61" s="18">
        <v>0</v>
      </c>
    </row>
    <row r="62" spans="1:9" x14ac:dyDescent="0.3">
      <c r="A62" s="41" t="s">
        <v>29</v>
      </c>
      <c r="B62" s="97" t="s">
        <v>50</v>
      </c>
      <c r="C62" s="44" t="s">
        <v>37</v>
      </c>
      <c r="D62" s="13" t="s">
        <v>1</v>
      </c>
      <c r="E62" s="10">
        <f>SUM(E63:E66)</f>
        <v>8752.2000000000007</v>
      </c>
      <c r="F62" s="10">
        <f t="shared" ref="F62" si="22">SUM(F63:F66)</f>
        <v>8752.2000000000007</v>
      </c>
      <c r="G62" s="18">
        <v>0</v>
      </c>
      <c r="H62" s="18">
        <v>0</v>
      </c>
      <c r="I62" s="18">
        <v>0</v>
      </c>
    </row>
    <row r="63" spans="1:9" x14ac:dyDescent="0.3">
      <c r="A63" s="41"/>
      <c r="B63" s="96"/>
      <c r="C63" s="44"/>
      <c r="D63" s="14" t="s">
        <v>2</v>
      </c>
      <c r="E63" s="18">
        <f t="shared" ref="E63:E65" si="23">SUM(F63:I63)</f>
        <v>0</v>
      </c>
      <c r="F63" s="18">
        <v>0</v>
      </c>
      <c r="G63" s="18">
        <v>0</v>
      </c>
      <c r="H63" s="18">
        <v>0</v>
      </c>
      <c r="I63" s="18">
        <v>0</v>
      </c>
    </row>
    <row r="64" spans="1:9" x14ac:dyDescent="0.3">
      <c r="A64" s="41"/>
      <c r="B64" s="96"/>
      <c r="C64" s="44"/>
      <c r="D64" s="14" t="s">
        <v>3</v>
      </c>
      <c r="E64" s="18">
        <f t="shared" si="23"/>
        <v>0</v>
      </c>
      <c r="F64" s="18">
        <v>0</v>
      </c>
      <c r="G64" s="18">
        <v>0</v>
      </c>
      <c r="H64" s="18">
        <v>0</v>
      </c>
      <c r="I64" s="18">
        <v>0</v>
      </c>
    </row>
    <row r="65" spans="1:9" x14ac:dyDescent="0.3">
      <c r="A65" s="41"/>
      <c r="B65" s="96"/>
      <c r="C65" s="44"/>
      <c r="D65" s="14" t="s">
        <v>4</v>
      </c>
      <c r="E65" s="18">
        <f t="shared" si="23"/>
        <v>0</v>
      </c>
      <c r="F65" s="18">
        <v>0</v>
      </c>
      <c r="G65" s="18">
        <v>0</v>
      </c>
      <c r="H65" s="18">
        <v>0</v>
      </c>
      <c r="I65" s="18">
        <v>0</v>
      </c>
    </row>
    <row r="66" spans="1:9" x14ac:dyDescent="0.3">
      <c r="A66" s="41"/>
      <c r="B66" s="96"/>
      <c r="C66" s="44"/>
      <c r="D66" s="14" t="s">
        <v>5</v>
      </c>
      <c r="E66" s="3">
        <f>SUM(F66:I66)</f>
        <v>8752.2000000000007</v>
      </c>
      <c r="F66" s="3">
        <v>8752.2000000000007</v>
      </c>
      <c r="G66" s="18">
        <v>0</v>
      </c>
      <c r="H66" s="18">
        <v>0</v>
      </c>
      <c r="I66" s="18">
        <v>0</v>
      </c>
    </row>
    <row r="67" spans="1:9" x14ac:dyDescent="0.3">
      <c r="A67" s="41"/>
      <c r="B67" s="96"/>
      <c r="C67" s="44"/>
      <c r="D67" s="14" t="s">
        <v>6</v>
      </c>
      <c r="E67" s="18">
        <f t="shared" ref="E67:E68" si="24">SUM(F67:I67)</f>
        <v>0</v>
      </c>
      <c r="F67" s="18">
        <v>0</v>
      </c>
      <c r="G67" s="18">
        <v>0</v>
      </c>
      <c r="H67" s="18">
        <v>0</v>
      </c>
      <c r="I67" s="18">
        <v>0</v>
      </c>
    </row>
    <row r="68" spans="1:9" ht="26.25" customHeight="1" thickBot="1" x14ac:dyDescent="0.35">
      <c r="A68" s="41"/>
      <c r="B68" s="96"/>
      <c r="C68" s="44"/>
      <c r="D68" s="14" t="s">
        <v>7</v>
      </c>
      <c r="E68" s="18">
        <f t="shared" si="24"/>
        <v>0</v>
      </c>
      <c r="F68" s="18">
        <v>0</v>
      </c>
      <c r="G68" s="18">
        <v>0</v>
      </c>
      <c r="H68" s="18">
        <v>0</v>
      </c>
      <c r="I68" s="18">
        <v>0</v>
      </c>
    </row>
    <row r="69" spans="1:9" x14ac:dyDescent="0.3">
      <c r="A69" s="79"/>
      <c r="B69" s="82" t="s">
        <v>30</v>
      </c>
      <c r="C69" s="79"/>
      <c r="D69" s="22" t="s">
        <v>1</v>
      </c>
      <c r="E69" s="22">
        <f>SUM(E70:E73)</f>
        <v>58021.2</v>
      </c>
      <c r="F69" s="22">
        <f t="shared" ref="F69:I69" si="25">SUM(F70:F73)</f>
        <v>20521.2</v>
      </c>
      <c r="G69" s="23">
        <f t="shared" si="25"/>
        <v>12500</v>
      </c>
      <c r="H69" s="23">
        <f t="shared" si="25"/>
        <v>12500</v>
      </c>
      <c r="I69" s="23">
        <f t="shared" si="25"/>
        <v>12500</v>
      </c>
    </row>
    <row r="70" spans="1:9" x14ac:dyDescent="0.3">
      <c r="A70" s="80"/>
      <c r="B70" s="83"/>
      <c r="C70" s="80"/>
      <c r="D70" s="24" t="s">
        <v>2</v>
      </c>
      <c r="E70" s="18">
        <f t="shared" ref="E70:E72" si="26">SUM(F70:I70)</f>
        <v>0</v>
      </c>
      <c r="F70" s="18">
        <v>0</v>
      </c>
      <c r="G70" s="18">
        <v>0</v>
      </c>
      <c r="H70" s="18">
        <v>0</v>
      </c>
      <c r="I70" s="18">
        <v>0</v>
      </c>
    </row>
    <row r="71" spans="1:9" x14ac:dyDescent="0.3">
      <c r="A71" s="80"/>
      <c r="B71" s="83"/>
      <c r="C71" s="80"/>
      <c r="D71" s="24" t="s">
        <v>3</v>
      </c>
      <c r="E71" s="18">
        <f t="shared" si="26"/>
        <v>0</v>
      </c>
      <c r="F71" s="18">
        <v>0</v>
      </c>
      <c r="G71" s="18">
        <v>0</v>
      </c>
      <c r="H71" s="18">
        <v>0</v>
      </c>
      <c r="I71" s="18">
        <v>0</v>
      </c>
    </row>
    <row r="72" spans="1:9" x14ac:dyDescent="0.3">
      <c r="A72" s="80"/>
      <c r="B72" s="83"/>
      <c r="C72" s="80"/>
      <c r="D72" s="24" t="s">
        <v>4</v>
      </c>
      <c r="E72" s="18">
        <f t="shared" si="26"/>
        <v>0</v>
      </c>
      <c r="F72" s="18">
        <v>0</v>
      </c>
      <c r="G72" s="18">
        <v>0</v>
      </c>
      <c r="H72" s="18">
        <v>0</v>
      </c>
      <c r="I72" s="18">
        <v>0</v>
      </c>
    </row>
    <row r="73" spans="1:9" x14ac:dyDescent="0.3">
      <c r="A73" s="80"/>
      <c r="B73" s="83"/>
      <c r="C73" s="80"/>
      <c r="D73" s="24" t="s">
        <v>5</v>
      </c>
      <c r="E73" s="20">
        <f t="shared" ref="E73" si="27">SUM(F73:I73)</f>
        <v>58021.2</v>
      </c>
      <c r="F73" s="20">
        <f t="shared" ref="F73:I73" si="28">F59+F66</f>
        <v>20521.2</v>
      </c>
      <c r="G73" s="21">
        <f t="shared" si="28"/>
        <v>12500</v>
      </c>
      <c r="H73" s="21">
        <f t="shared" si="28"/>
        <v>12500</v>
      </c>
      <c r="I73" s="21">
        <f t="shared" si="28"/>
        <v>12500</v>
      </c>
    </row>
    <row r="74" spans="1:9" x14ac:dyDescent="0.3">
      <c r="A74" s="80"/>
      <c r="B74" s="83"/>
      <c r="C74" s="80"/>
      <c r="D74" s="24" t="s">
        <v>6</v>
      </c>
      <c r="E74" s="18">
        <f t="shared" ref="E74:E75" si="29">SUM(F74:I74)</f>
        <v>0</v>
      </c>
      <c r="F74" s="18">
        <v>0</v>
      </c>
      <c r="G74" s="18">
        <v>0</v>
      </c>
      <c r="H74" s="18">
        <v>0</v>
      </c>
      <c r="I74" s="18">
        <v>0</v>
      </c>
    </row>
    <row r="75" spans="1:9" ht="15" thickBot="1" x14ac:dyDescent="0.35">
      <c r="A75" s="81"/>
      <c r="B75" s="84"/>
      <c r="C75" s="81"/>
      <c r="D75" s="25" t="s">
        <v>7</v>
      </c>
      <c r="E75" s="18">
        <f t="shared" si="29"/>
        <v>0</v>
      </c>
      <c r="F75" s="18">
        <v>0</v>
      </c>
      <c r="G75" s="18">
        <v>0</v>
      </c>
      <c r="H75" s="18">
        <v>0</v>
      </c>
      <c r="I75" s="18">
        <v>0</v>
      </c>
    </row>
    <row r="76" spans="1:9" x14ac:dyDescent="0.3">
      <c r="A76" s="85" t="s">
        <v>31</v>
      </c>
      <c r="B76" s="85"/>
      <c r="C76" s="85"/>
      <c r="D76" s="85"/>
      <c r="E76" s="85"/>
      <c r="F76" s="85"/>
      <c r="G76" s="85"/>
      <c r="H76" s="85"/>
      <c r="I76" s="85"/>
    </row>
    <row r="77" spans="1:9" ht="18.75" customHeight="1" x14ac:dyDescent="0.3">
      <c r="A77" s="41" t="s">
        <v>32</v>
      </c>
      <c r="B77" s="96" t="s">
        <v>45</v>
      </c>
      <c r="C77" s="44" t="s">
        <v>37</v>
      </c>
      <c r="D77" s="7" t="s">
        <v>1</v>
      </c>
      <c r="E77" s="17">
        <f>SUM(E78:E81)</f>
        <v>11001.5</v>
      </c>
      <c r="F77" s="17">
        <f t="shared" ref="F77:I77" si="30">SUM(F78:F81)</f>
        <v>2672.5</v>
      </c>
      <c r="G77" s="17">
        <f t="shared" si="30"/>
        <v>2643</v>
      </c>
      <c r="H77" s="17">
        <f t="shared" si="30"/>
        <v>2843</v>
      </c>
      <c r="I77" s="17">
        <f t="shared" si="30"/>
        <v>2843</v>
      </c>
    </row>
    <row r="78" spans="1:9" ht="18.75" customHeight="1" x14ac:dyDescent="0.3">
      <c r="A78" s="41"/>
      <c r="B78" s="96"/>
      <c r="C78" s="44"/>
      <c r="D78" s="7" t="s">
        <v>2</v>
      </c>
      <c r="E78" s="18">
        <f t="shared" ref="E78:E80" si="31">SUM(F78:I78)</f>
        <v>0</v>
      </c>
      <c r="F78" s="18">
        <v>0</v>
      </c>
      <c r="G78" s="18">
        <v>0</v>
      </c>
      <c r="H78" s="18">
        <v>0</v>
      </c>
      <c r="I78" s="18">
        <v>0</v>
      </c>
    </row>
    <row r="79" spans="1:9" ht="18.75" customHeight="1" x14ac:dyDescent="0.3">
      <c r="A79" s="41"/>
      <c r="B79" s="96"/>
      <c r="C79" s="44"/>
      <c r="D79" s="7" t="s">
        <v>3</v>
      </c>
      <c r="E79" s="18">
        <f t="shared" si="31"/>
        <v>0</v>
      </c>
      <c r="F79" s="18">
        <v>0</v>
      </c>
      <c r="G79" s="18">
        <v>0</v>
      </c>
      <c r="H79" s="18">
        <v>0</v>
      </c>
      <c r="I79" s="18">
        <v>0</v>
      </c>
    </row>
    <row r="80" spans="1:9" ht="18.75" customHeight="1" x14ac:dyDescent="0.3">
      <c r="A80" s="41"/>
      <c r="B80" s="96"/>
      <c r="C80" s="44"/>
      <c r="D80" s="7" t="s">
        <v>4</v>
      </c>
      <c r="E80" s="18">
        <f t="shared" si="31"/>
        <v>0</v>
      </c>
      <c r="F80" s="18">
        <v>0</v>
      </c>
      <c r="G80" s="18">
        <v>0</v>
      </c>
      <c r="H80" s="18">
        <v>0</v>
      </c>
      <c r="I80" s="18">
        <v>0</v>
      </c>
    </row>
    <row r="81" spans="1:9" ht="18.75" customHeight="1" x14ac:dyDescent="0.3">
      <c r="A81" s="41"/>
      <c r="B81" s="96"/>
      <c r="C81" s="44"/>
      <c r="D81" s="7" t="s">
        <v>5</v>
      </c>
      <c r="E81" s="18">
        <f t="shared" ref="E81:E89" si="32">SUM(F81:I81)</f>
        <v>11001.5</v>
      </c>
      <c r="F81" s="18">
        <v>2672.5</v>
      </c>
      <c r="G81" s="18">
        <v>2643</v>
      </c>
      <c r="H81" s="18">
        <v>2843</v>
      </c>
      <c r="I81" s="18">
        <v>2843</v>
      </c>
    </row>
    <row r="82" spans="1:9" ht="18.75" customHeight="1" x14ac:dyDescent="0.3">
      <c r="A82" s="41"/>
      <c r="B82" s="96"/>
      <c r="C82" s="44"/>
      <c r="D82" s="7" t="s">
        <v>6</v>
      </c>
      <c r="E82" s="18">
        <f t="shared" si="32"/>
        <v>0</v>
      </c>
      <c r="F82" s="18">
        <v>0</v>
      </c>
      <c r="G82" s="18">
        <v>0</v>
      </c>
      <c r="H82" s="18">
        <v>0</v>
      </c>
      <c r="I82" s="18">
        <v>0</v>
      </c>
    </row>
    <row r="83" spans="1:9" ht="18.75" customHeight="1" x14ac:dyDescent="0.3">
      <c r="A83" s="41"/>
      <c r="B83" s="96"/>
      <c r="C83" s="44"/>
      <c r="D83" s="7" t="s">
        <v>7</v>
      </c>
      <c r="E83" s="18">
        <f t="shared" si="32"/>
        <v>0</v>
      </c>
      <c r="F83" s="18">
        <v>0</v>
      </c>
      <c r="G83" s="18">
        <v>0</v>
      </c>
      <c r="H83" s="18">
        <v>0</v>
      </c>
      <c r="I83" s="18">
        <v>0</v>
      </c>
    </row>
    <row r="84" spans="1:9" ht="13.5" customHeight="1" x14ac:dyDescent="0.3">
      <c r="A84" s="41" t="s">
        <v>43</v>
      </c>
      <c r="B84" s="87" t="s">
        <v>46</v>
      </c>
      <c r="C84" s="44" t="s">
        <v>37</v>
      </c>
      <c r="D84" s="36" t="s">
        <v>1</v>
      </c>
      <c r="E84" s="18">
        <f t="shared" si="32"/>
        <v>0</v>
      </c>
      <c r="F84" s="18">
        <v>0</v>
      </c>
      <c r="G84" s="18">
        <v>0</v>
      </c>
      <c r="H84" s="18">
        <v>0</v>
      </c>
      <c r="I84" s="18">
        <v>0</v>
      </c>
    </row>
    <row r="85" spans="1:9" ht="18.75" customHeight="1" x14ac:dyDescent="0.3">
      <c r="A85" s="41"/>
      <c r="B85" s="88"/>
      <c r="C85" s="44"/>
      <c r="D85" s="36" t="s">
        <v>2</v>
      </c>
      <c r="E85" s="18">
        <f t="shared" si="32"/>
        <v>0</v>
      </c>
      <c r="F85" s="18">
        <v>0</v>
      </c>
      <c r="G85" s="18">
        <v>0</v>
      </c>
      <c r="H85" s="18">
        <v>0</v>
      </c>
      <c r="I85" s="18">
        <v>0</v>
      </c>
    </row>
    <row r="86" spans="1:9" ht="18.75" customHeight="1" x14ac:dyDescent="0.3">
      <c r="A86" s="41"/>
      <c r="B86" s="88"/>
      <c r="C86" s="44"/>
      <c r="D86" s="36" t="s">
        <v>3</v>
      </c>
      <c r="E86" s="18">
        <f t="shared" si="32"/>
        <v>0</v>
      </c>
      <c r="F86" s="18">
        <v>0</v>
      </c>
      <c r="G86" s="18">
        <v>0</v>
      </c>
      <c r="H86" s="18">
        <v>0</v>
      </c>
      <c r="I86" s="18">
        <v>0</v>
      </c>
    </row>
    <row r="87" spans="1:9" ht="18.75" customHeight="1" x14ac:dyDescent="0.3">
      <c r="A87" s="41"/>
      <c r="B87" s="88"/>
      <c r="C87" s="44"/>
      <c r="D87" s="36" t="s">
        <v>4</v>
      </c>
      <c r="E87" s="18">
        <f t="shared" si="32"/>
        <v>0</v>
      </c>
      <c r="F87" s="18">
        <v>0</v>
      </c>
      <c r="G87" s="18">
        <v>0</v>
      </c>
      <c r="H87" s="18">
        <v>0</v>
      </c>
      <c r="I87" s="18">
        <v>0</v>
      </c>
    </row>
    <row r="88" spans="1:9" ht="18.75" customHeight="1" x14ac:dyDescent="0.3">
      <c r="A88" s="41"/>
      <c r="B88" s="88"/>
      <c r="C88" s="44"/>
      <c r="D88" s="36" t="s">
        <v>5</v>
      </c>
      <c r="E88" s="18">
        <f t="shared" si="32"/>
        <v>0</v>
      </c>
      <c r="F88" s="18">
        <v>0</v>
      </c>
      <c r="G88" s="18">
        <v>0</v>
      </c>
      <c r="H88" s="18">
        <v>0</v>
      </c>
      <c r="I88" s="18">
        <v>0</v>
      </c>
    </row>
    <row r="89" spans="1:9" ht="18.75" customHeight="1" x14ac:dyDescent="0.3">
      <c r="A89" s="41"/>
      <c r="B89" s="88"/>
      <c r="C89" s="44"/>
      <c r="D89" s="36" t="s">
        <v>6</v>
      </c>
      <c r="E89" s="18">
        <f t="shared" si="32"/>
        <v>0</v>
      </c>
      <c r="F89" s="18">
        <v>0</v>
      </c>
      <c r="G89" s="18">
        <v>0</v>
      </c>
      <c r="H89" s="18">
        <v>0</v>
      </c>
      <c r="I89" s="18">
        <v>0</v>
      </c>
    </row>
    <row r="90" spans="1:9" ht="156" customHeight="1" thickBot="1" x14ac:dyDescent="0.35">
      <c r="A90" s="41"/>
      <c r="B90" s="89"/>
      <c r="C90" s="44"/>
      <c r="D90" s="36" t="s">
        <v>7</v>
      </c>
      <c r="E90" s="18">
        <f t="shared" ref="E90" si="33">SUM(F90:I90)</f>
        <v>0</v>
      </c>
      <c r="F90" s="18">
        <v>0</v>
      </c>
      <c r="G90" s="18">
        <v>0</v>
      </c>
      <c r="H90" s="18">
        <v>0</v>
      </c>
      <c r="I90" s="18">
        <v>0</v>
      </c>
    </row>
    <row r="91" spans="1:9" ht="15" customHeight="1" x14ac:dyDescent="0.3">
      <c r="A91" s="79"/>
      <c r="B91" s="82" t="s">
        <v>33</v>
      </c>
      <c r="C91" s="79"/>
      <c r="D91" s="22" t="s">
        <v>1</v>
      </c>
      <c r="E91" s="23">
        <f>SUM(E92:E95)</f>
        <v>11001.5</v>
      </c>
      <c r="F91" s="23">
        <f t="shared" ref="F91:I91" si="34">SUM(F92:F95)</f>
        <v>2672.5</v>
      </c>
      <c r="G91" s="23">
        <f t="shared" si="34"/>
        <v>2643</v>
      </c>
      <c r="H91" s="23">
        <f t="shared" si="34"/>
        <v>2843</v>
      </c>
      <c r="I91" s="23">
        <f t="shared" si="34"/>
        <v>2843</v>
      </c>
    </row>
    <row r="92" spans="1:9" x14ac:dyDescent="0.3">
      <c r="A92" s="80"/>
      <c r="B92" s="83"/>
      <c r="C92" s="80"/>
      <c r="D92" s="24" t="s">
        <v>2</v>
      </c>
      <c r="E92" s="18">
        <f t="shared" ref="E92:E94" si="35">SUM(F92:I92)</f>
        <v>0</v>
      </c>
      <c r="F92" s="18">
        <v>0</v>
      </c>
      <c r="G92" s="18">
        <v>0</v>
      </c>
      <c r="H92" s="18">
        <v>0</v>
      </c>
      <c r="I92" s="18">
        <v>0</v>
      </c>
    </row>
    <row r="93" spans="1:9" x14ac:dyDescent="0.3">
      <c r="A93" s="80"/>
      <c r="B93" s="83"/>
      <c r="C93" s="80"/>
      <c r="D93" s="24" t="s">
        <v>3</v>
      </c>
      <c r="E93" s="18">
        <f t="shared" si="35"/>
        <v>0</v>
      </c>
      <c r="F93" s="18">
        <v>0</v>
      </c>
      <c r="G93" s="18">
        <v>0</v>
      </c>
      <c r="H93" s="18">
        <v>0</v>
      </c>
      <c r="I93" s="18">
        <v>0</v>
      </c>
    </row>
    <row r="94" spans="1:9" x14ac:dyDescent="0.3">
      <c r="A94" s="80"/>
      <c r="B94" s="83"/>
      <c r="C94" s="80"/>
      <c r="D94" s="24" t="s">
        <v>4</v>
      </c>
      <c r="E94" s="18">
        <f t="shared" si="35"/>
        <v>0</v>
      </c>
      <c r="F94" s="18">
        <v>0</v>
      </c>
      <c r="G94" s="18">
        <v>0</v>
      </c>
      <c r="H94" s="18">
        <v>0</v>
      </c>
      <c r="I94" s="18">
        <v>0</v>
      </c>
    </row>
    <row r="95" spans="1:9" x14ac:dyDescent="0.3">
      <c r="A95" s="80"/>
      <c r="B95" s="83"/>
      <c r="C95" s="80"/>
      <c r="D95" s="24" t="s">
        <v>5</v>
      </c>
      <c r="E95" s="21">
        <f t="shared" ref="E95:E104" si="36">SUM(F95:I95)</f>
        <v>11001.5</v>
      </c>
      <c r="F95" s="21">
        <f>F81</f>
        <v>2672.5</v>
      </c>
      <c r="G95" s="21">
        <f t="shared" ref="G95:I95" si="37">G81</f>
        <v>2643</v>
      </c>
      <c r="H95" s="21">
        <f t="shared" si="37"/>
        <v>2843</v>
      </c>
      <c r="I95" s="21">
        <f t="shared" si="37"/>
        <v>2843</v>
      </c>
    </row>
    <row r="96" spans="1:9" x14ac:dyDescent="0.3">
      <c r="A96" s="80"/>
      <c r="B96" s="83"/>
      <c r="C96" s="80"/>
      <c r="D96" s="24" t="s">
        <v>6</v>
      </c>
      <c r="E96" s="18">
        <f t="shared" si="36"/>
        <v>0</v>
      </c>
      <c r="F96" s="18">
        <v>0</v>
      </c>
      <c r="G96" s="18">
        <v>0</v>
      </c>
      <c r="H96" s="18">
        <v>0</v>
      </c>
      <c r="I96" s="18">
        <v>0</v>
      </c>
    </row>
    <row r="97" spans="1:9" ht="15" thickBot="1" x14ac:dyDescent="0.35">
      <c r="A97" s="81"/>
      <c r="B97" s="84"/>
      <c r="C97" s="81"/>
      <c r="D97" s="25" t="s">
        <v>7</v>
      </c>
      <c r="E97" s="18">
        <f t="shared" si="36"/>
        <v>0</v>
      </c>
      <c r="F97" s="18">
        <v>0</v>
      </c>
      <c r="G97" s="18">
        <v>0</v>
      </c>
      <c r="H97" s="18">
        <v>0</v>
      </c>
      <c r="I97" s="18">
        <v>0</v>
      </c>
    </row>
    <row r="98" spans="1:9" ht="18.75" customHeight="1" x14ac:dyDescent="0.3">
      <c r="A98" s="90" t="s">
        <v>16</v>
      </c>
      <c r="B98" s="90"/>
      <c r="C98" s="93"/>
      <c r="D98" s="26" t="s">
        <v>1</v>
      </c>
      <c r="E98" s="27">
        <f>SUM(E99:E102)</f>
        <v>97887.3</v>
      </c>
      <c r="F98" s="27">
        <f t="shared" ref="F98:I98" si="38">SUM(F99:F102)</f>
        <v>35130.1</v>
      </c>
      <c r="G98" s="27">
        <f t="shared" si="38"/>
        <v>19152</v>
      </c>
      <c r="H98" s="27">
        <f t="shared" si="38"/>
        <v>21802.600000000002</v>
      </c>
      <c r="I98" s="27">
        <f t="shared" si="38"/>
        <v>21802.600000000002</v>
      </c>
    </row>
    <row r="99" spans="1:9" ht="18.75" customHeight="1" x14ac:dyDescent="0.3">
      <c r="A99" s="91"/>
      <c r="B99" s="91"/>
      <c r="C99" s="94"/>
      <c r="D99" s="28" t="s">
        <v>2</v>
      </c>
      <c r="E99" s="30">
        <f t="shared" si="36"/>
        <v>0</v>
      </c>
      <c r="F99" s="30">
        <f t="shared" ref="F99:I101" si="39">F48+F92</f>
        <v>0</v>
      </c>
      <c r="G99" s="30">
        <f t="shared" si="39"/>
        <v>0</v>
      </c>
      <c r="H99" s="30">
        <f t="shared" si="39"/>
        <v>0</v>
      </c>
      <c r="I99" s="30">
        <f t="shared" si="39"/>
        <v>0</v>
      </c>
    </row>
    <row r="100" spans="1:9" ht="18.75" customHeight="1" x14ac:dyDescent="0.3">
      <c r="A100" s="91"/>
      <c r="B100" s="91"/>
      <c r="C100" s="94"/>
      <c r="D100" s="28" t="s">
        <v>3</v>
      </c>
      <c r="E100" s="29">
        <f t="shared" si="36"/>
        <v>14208.3</v>
      </c>
      <c r="F100" s="29">
        <f t="shared" si="39"/>
        <v>6645.5</v>
      </c>
      <c r="G100" s="30">
        <f t="shared" si="39"/>
        <v>0</v>
      </c>
      <c r="H100" s="29">
        <f t="shared" si="39"/>
        <v>3781.4</v>
      </c>
      <c r="I100" s="29">
        <f t="shared" si="39"/>
        <v>3781.4</v>
      </c>
    </row>
    <row r="101" spans="1:9" ht="18.75" customHeight="1" x14ac:dyDescent="0.3">
      <c r="A101" s="91"/>
      <c r="B101" s="91"/>
      <c r="C101" s="94"/>
      <c r="D101" s="28" t="s">
        <v>4</v>
      </c>
      <c r="E101" s="30">
        <f t="shared" si="36"/>
        <v>0</v>
      </c>
      <c r="F101" s="30">
        <f t="shared" si="39"/>
        <v>0</v>
      </c>
      <c r="G101" s="30">
        <f t="shared" si="39"/>
        <v>0</v>
      </c>
      <c r="H101" s="30">
        <f t="shared" si="39"/>
        <v>0</v>
      </c>
      <c r="I101" s="30">
        <f t="shared" si="39"/>
        <v>0</v>
      </c>
    </row>
    <row r="102" spans="1:9" ht="18.75" customHeight="1" x14ac:dyDescent="0.3">
      <c r="A102" s="91"/>
      <c r="B102" s="91"/>
      <c r="C102" s="94"/>
      <c r="D102" s="28" t="s">
        <v>5</v>
      </c>
      <c r="E102" s="29">
        <f t="shared" si="36"/>
        <v>83679</v>
      </c>
      <c r="F102" s="30">
        <f>SUM(F51+F73+F95)</f>
        <v>28484.6</v>
      </c>
      <c r="G102" s="30">
        <f>SUM(G51+G73+G95)</f>
        <v>19152</v>
      </c>
      <c r="H102" s="30">
        <f>SUM(H51+H73+H95)</f>
        <v>18021.2</v>
      </c>
      <c r="I102" s="30">
        <f>SUM(I51+I73+I95)</f>
        <v>18021.2</v>
      </c>
    </row>
    <row r="103" spans="1:9" ht="18.75" customHeight="1" x14ac:dyDescent="0.3">
      <c r="A103" s="91"/>
      <c r="B103" s="91"/>
      <c r="C103" s="94"/>
      <c r="D103" s="28" t="s">
        <v>6</v>
      </c>
      <c r="E103" s="29">
        <f t="shared" si="36"/>
        <v>1494.8</v>
      </c>
      <c r="F103" s="29">
        <f t="shared" ref="F103:I104" si="40">F52+F96</f>
        <v>738.4</v>
      </c>
      <c r="G103" s="30">
        <f t="shared" si="40"/>
        <v>0</v>
      </c>
      <c r="H103" s="29">
        <f t="shared" si="40"/>
        <v>378.2</v>
      </c>
      <c r="I103" s="29">
        <f t="shared" si="40"/>
        <v>378.2</v>
      </c>
    </row>
    <row r="104" spans="1:9" ht="18.75" customHeight="1" thickBot="1" x14ac:dyDescent="0.35">
      <c r="A104" s="92"/>
      <c r="B104" s="92"/>
      <c r="C104" s="95"/>
      <c r="D104" s="31" t="s">
        <v>7</v>
      </c>
      <c r="E104" s="34">
        <f t="shared" si="36"/>
        <v>0</v>
      </c>
      <c r="F104" s="34">
        <f t="shared" si="40"/>
        <v>0</v>
      </c>
      <c r="G104" s="34">
        <f t="shared" si="40"/>
        <v>0</v>
      </c>
      <c r="H104" s="34">
        <f t="shared" si="40"/>
        <v>0</v>
      </c>
      <c r="I104" s="34">
        <f t="shared" si="40"/>
        <v>0</v>
      </c>
    </row>
    <row r="105" spans="1:9" x14ac:dyDescent="0.3">
      <c r="A105" s="55" t="s">
        <v>17</v>
      </c>
      <c r="B105" s="55"/>
      <c r="C105" s="11"/>
      <c r="D105" s="11"/>
      <c r="E105" s="11"/>
      <c r="F105" s="11"/>
      <c r="G105" s="11"/>
      <c r="H105" s="11"/>
      <c r="I105" s="11"/>
    </row>
    <row r="106" spans="1:9" ht="18.75" customHeight="1" x14ac:dyDescent="0.3">
      <c r="A106" s="68" t="s">
        <v>18</v>
      </c>
      <c r="B106" s="69"/>
      <c r="C106" s="70"/>
      <c r="D106" s="7" t="s">
        <v>1</v>
      </c>
      <c r="E106" s="17">
        <f>SUM(E107:E111)-E110</f>
        <v>0</v>
      </c>
      <c r="F106" s="17">
        <f>SUM(F108:F111)</f>
        <v>0</v>
      </c>
      <c r="G106" s="17">
        <f t="shared" ref="G106:I106" si="41">SUM(G108:G111)</f>
        <v>0</v>
      </c>
      <c r="H106" s="17">
        <f t="shared" si="41"/>
        <v>0</v>
      </c>
      <c r="I106" s="17">
        <f t="shared" si="41"/>
        <v>0</v>
      </c>
    </row>
    <row r="107" spans="1:9" ht="18.75" customHeight="1" x14ac:dyDescent="0.3">
      <c r="A107" s="71"/>
      <c r="B107" s="72"/>
      <c r="C107" s="73"/>
      <c r="D107" s="7" t="s">
        <v>2</v>
      </c>
      <c r="E107" s="18">
        <f>SUM(F107:I107)</f>
        <v>0</v>
      </c>
      <c r="F107" s="18">
        <v>0</v>
      </c>
      <c r="G107" s="18">
        <v>0</v>
      </c>
      <c r="H107" s="18">
        <v>0</v>
      </c>
      <c r="I107" s="18">
        <v>0</v>
      </c>
    </row>
    <row r="108" spans="1:9" ht="18.75" customHeight="1" x14ac:dyDescent="0.3">
      <c r="A108" s="71"/>
      <c r="B108" s="72"/>
      <c r="C108" s="73"/>
      <c r="D108" s="7" t="s">
        <v>3</v>
      </c>
      <c r="E108" s="18">
        <f>SUM(F108:I108)</f>
        <v>0</v>
      </c>
      <c r="F108" s="18">
        <v>0</v>
      </c>
      <c r="G108" s="18">
        <v>0</v>
      </c>
      <c r="H108" s="18">
        <v>0</v>
      </c>
      <c r="I108" s="18">
        <v>0</v>
      </c>
    </row>
    <row r="109" spans="1:9" ht="18.75" customHeight="1" x14ac:dyDescent="0.3">
      <c r="A109" s="71"/>
      <c r="B109" s="72"/>
      <c r="C109" s="73"/>
      <c r="D109" s="7" t="s">
        <v>4</v>
      </c>
      <c r="E109" s="18">
        <f>SUM(F109:I109)</f>
        <v>0</v>
      </c>
      <c r="F109" s="21">
        <v>0</v>
      </c>
      <c r="G109" s="21">
        <v>0</v>
      </c>
      <c r="H109" s="21">
        <v>0</v>
      </c>
      <c r="I109" s="21">
        <v>0</v>
      </c>
    </row>
    <row r="110" spans="1:9" ht="18.75" customHeight="1" x14ac:dyDescent="0.3">
      <c r="A110" s="71"/>
      <c r="B110" s="72"/>
      <c r="C110" s="73"/>
      <c r="D110" s="7" t="s">
        <v>5</v>
      </c>
      <c r="E110" s="18">
        <f t="shared" ref="E110:E111" si="42">SUM(F110:I110)</f>
        <v>0</v>
      </c>
      <c r="F110" s="18">
        <v>0</v>
      </c>
      <c r="G110" s="18">
        <v>0</v>
      </c>
      <c r="H110" s="18">
        <v>0</v>
      </c>
      <c r="I110" s="18">
        <v>0</v>
      </c>
    </row>
    <row r="111" spans="1:9" ht="18.75" customHeight="1" x14ac:dyDescent="0.3">
      <c r="A111" s="71"/>
      <c r="B111" s="72"/>
      <c r="C111" s="73"/>
      <c r="D111" s="7" t="s">
        <v>6</v>
      </c>
      <c r="E111" s="18">
        <f t="shared" si="42"/>
        <v>0</v>
      </c>
      <c r="F111" s="18">
        <v>0</v>
      </c>
      <c r="G111" s="18">
        <v>0</v>
      </c>
      <c r="H111" s="18">
        <v>0</v>
      </c>
      <c r="I111" s="18">
        <v>0</v>
      </c>
    </row>
    <row r="112" spans="1:9" ht="18.75" customHeight="1" x14ac:dyDescent="0.3">
      <c r="A112" s="74"/>
      <c r="B112" s="75"/>
      <c r="C112" s="76"/>
      <c r="D112" s="7" t="s">
        <v>7</v>
      </c>
      <c r="E112" s="18">
        <f t="shared" ref="E112" si="43">SUM(F112:I112)</f>
        <v>0</v>
      </c>
      <c r="F112" s="18">
        <v>0</v>
      </c>
      <c r="G112" s="18">
        <v>0</v>
      </c>
      <c r="H112" s="18">
        <v>0</v>
      </c>
      <c r="I112" s="18">
        <v>0</v>
      </c>
    </row>
    <row r="113" spans="1:9" ht="18.75" customHeight="1" x14ac:dyDescent="0.3">
      <c r="A113" s="68" t="s">
        <v>19</v>
      </c>
      <c r="B113" s="69"/>
      <c r="C113" s="70"/>
      <c r="D113" s="7" t="s">
        <v>1</v>
      </c>
      <c r="E113" s="38">
        <f>SUM(E115:E117)</f>
        <v>97887.3</v>
      </c>
      <c r="F113" s="38">
        <f t="shared" ref="F113:I113" si="44">SUM(F115:F117)</f>
        <v>35130.1</v>
      </c>
      <c r="G113" s="17">
        <f t="shared" si="44"/>
        <v>19152</v>
      </c>
      <c r="H113" s="38">
        <f t="shared" si="44"/>
        <v>21802.600000000002</v>
      </c>
      <c r="I113" s="38">
        <f t="shared" si="44"/>
        <v>21802.600000000002</v>
      </c>
    </row>
    <row r="114" spans="1:9" ht="18.75" customHeight="1" x14ac:dyDescent="0.3">
      <c r="A114" s="71"/>
      <c r="B114" s="72"/>
      <c r="C114" s="73"/>
      <c r="D114" s="7" t="s">
        <v>2</v>
      </c>
      <c r="E114" s="18">
        <f t="shared" ref="E114:E119" si="45">SUM(F114:I114)</f>
        <v>0</v>
      </c>
      <c r="F114" s="18">
        <v>0</v>
      </c>
      <c r="G114" s="18">
        <v>0</v>
      </c>
      <c r="H114" s="18">
        <v>0</v>
      </c>
      <c r="I114" s="18">
        <v>0</v>
      </c>
    </row>
    <row r="115" spans="1:9" ht="18.75" customHeight="1" x14ac:dyDescent="0.3">
      <c r="A115" s="71"/>
      <c r="B115" s="72"/>
      <c r="C115" s="73"/>
      <c r="D115" s="7" t="s">
        <v>3</v>
      </c>
      <c r="E115" s="3">
        <f t="shared" si="45"/>
        <v>14208.3</v>
      </c>
      <c r="F115" s="20">
        <v>6645.5</v>
      </c>
      <c r="G115" s="20">
        <f>G64+G108</f>
        <v>0</v>
      </c>
      <c r="H115" s="20">
        <v>3781.4</v>
      </c>
      <c r="I115" s="20">
        <v>3781.4</v>
      </c>
    </row>
    <row r="116" spans="1:9" ht="18.75" customHeight="1" x14ac:dyDescent="0.3">
      <c r="A116" s="71"/>
      <c r="B116" s="72"/>
      <c r="C116" s="73"/>
      <c r="D116" s="7" t="s">
        <v>4</v>
      </c>
      <c r="E116" s="18">
        <f t="shared" si="45"/>
        <v>0</v>
      </c>
      <c r="F116" s="21">
        <v>0</v>
      </c>
      <c r="G116" s="21">
        <v>0</v>
      </c>
      <c r="H116" s="21">
        <v>0</v>
      </c>
      <c r="I116" s="21">
        <v>0</v>
      </c>
    </row>
    <row r="117" spans="1:9" ht="18.75" customHeight="1" x14ac:dyDescent="0.3">
      <c r="A117" s="71"/>
      <c r="B117" s="72"/>
      <c r="C117" s="73"/>
      <c r="D117" s="7" t="s">
        <v>5</v>
      </c>
      <c r="E117" s="3">
        <f t="shared" si="45"/>
        <v>83679</v>
      </c>
      <c r="F117" s="21">
        <v>28484.6</v>
      </c>
      <c r="G117" s="21">
        <v>19152</v>
      </c>
      <c r="H117" s="21">
        <v>18021.2</v>
      </c>
      <c r="I117" s="21">
        <v>18021.2</v>
      </c>
    </row>
    <row r="118" spans="1:9" ht="18.75" customHeight="1" x14ac:dyDescent="0.3">
      <c r="A118" s="71"/>
      <c r="B118" s="72"/>
      <c r="C118" s="73"/>
      <c r="D118" s="7" t="s">
        <v>6</v>
      </c>
      <c r="E118" s="3">
        <f t="shared" si="45"/>
        <v>1420.9</v>
      </c>
      <c r="F118" s="20">
        <v>664.5</v>
      </c>
      <c r="G118" s="21">
        <f>G67+G111</f>
        <v>0</v>
      </c>
      <c r="H118" s="20">
        <v>378.2</v>
      </c>
      <c r="I118" s="20">
        <v>378.2</v>
      </c>
    </row>
    <row r="119" spans="1:9" ht="18.75" customHeight="1" x14ac:dyDescent="0.3">
      <c r="A119" s="74"/>
      <c r="B119" s="75"/>
      <c r="C119" s="76"/>
      <c r="D119" s="7" t="s">
        <v>7</v>
      </c>
      <c r="E119" s="18">
        <f t="shared" si="45"/>
        <v>0</v>
      </c>
      <c r="F119" s="18">
        <v>0</v>
      </c>
      <c r="G119" s="18">
        <v>0</v>
      </c>
      <c r="H119" s="18">
        <v>0</v>
      </c>
      <c r="I119" s="18">
        <v>0</v>
      </c>
    </row>
    <row r="120" spans="1:9" ht="15" customHeight="1" x14ac:dyDescent="0.3">
      <c r="A120" s="56" t="s">
        <v>17</v>
      </c>
      <c r="B120" s="57"/>
      <c r="C120" s="58"/>
      <c r="D120" s="2"/>
      <c r="E120" s="2"/>
      <c r="F120" s="16"/>
      <c r="G120" s="16"/>
      <c r="H120" s="16"/>
      <c r="I120" s="16"/>
    </row>
    <row r="121" spans="1:9" ht="18.75" customHeight="1" x14ac:dyDescent="0.3">
      <c r="A121" s="59" t="s">
        <v>20</v>
      </c>
      <c r="B121" s="60"/>
      <c r="C121" s="61"/>
      <c r="D121" s="7" t="s">
        <v>1</v>
      </c>
      <c r="E121" s="8">
        <f>SUM(E123:E125)</f>
        <v>97887.5</v>
      </c>
      <c r="F121" s="37">
        <f t="shared" ref="F121:I121" si="46">SUM(F123:F125)</f>
        <v>35130.1</v>
      </c>
      <c r="G121" s="17">
        <f t="shared" si="46"/>
        <v>19152</v>
      </c>
      <c r="H121" s="37">
        <f t="shared" si="46"/>
        <v>21802.7</v>
      </c>
      <c r="I121" s="37">
        <f t="shared" si="46"/>
        <v>21802.7</v>
      </c>
    </row>
    <row r="122" spans="1:9" ht="18.75" customHeight="1" x14ac:dyDescent="0.3">
      <c r="A122" s="62"/>
      <c r="B122" s="63"/>
      <c r="C122" s="64"/>
      <c r="D122" s="7" t="s">
        <v>2</v>
      </c>
      <c r="E122" s="18">
        <f t="shared" ref="E122:E127" si="47">SUM(F122:I122)</f>
        <v>0</v>
      </c>
      <c r="F122" s="18">
        <v>0</v>
      </c>
      <c r="G122" s="18">
        <v>0</v>
      </c>
      <c r="H122" s="18">
        <v>0</v>
      </c>
      <c r="I122" s="18">
        <v>0</v>
      </c>
    </row>
    <row r="123" spans="1:9" ht="18.75" customHeight="1" x14ac:dyDescent="0.3">
      <c r="A123" s="62"/>
      <c r="B123" s="63"/>
      <c r="C123" s="64"/>
      <c r="D123" s="7" t="s">
        <v>3</v>
      </c>
      <c r="E123" s="3">
        <f t="shared" si="47"/>
        <v>14208.5</v>
      </c>
      <c r="F123" s="20">
        <v>6645.5</v>
      </c>
      <c r="G123" s="20">
        <f>G72+G116</f>
        <v>0</v>
      </c>
      <c r="H123" s="20">
        <v>3781.5</v>
      </c>
      <c r="I123" s="20">
        <v>3781.5</v>
      </c>
    </row>
    <row r="124" spans="1:9" ht="18.75" customHeight="1" x14ac:dyDescent="0.3">
      <c r="A124" s="62"/>
      <c r="B124" s="63"/>
      <c r="C124" s="64"/>
      <c r="D124" s="7" t="s">
        <v>4</v>
      </c>
      <c r="E124" s="18">
        <f t="shared" si="47"/>
        <v>0</v>
      </c>
      <c r="F124" s="21">
        <v>0</v>
      </c>
      <c r="G124" s="21">
        <v>0</v>
      </c>
      <c r="H124" s="21">
        <v>0</v>
      </c>
      <c r="I124" s="21">
        <v>0</v>
      </c>
    </row>
    <row r="125" spans="1:9" ht="18.75" customHeight="1" x14ac:dyDescent="0.3">
      <c r="A125" s="62"/>
      <c r="B125" s="63"/>
      <c r="C125" s="64"/>
      <c r="D125" s="7" t="s">
        <v>5</v>
      </c>
      <c r="E125" s="3">
        <f t="shared" si="47"/>
        <v>83679</v>
      </c>
      <c r="F125" s="21">
        <v>28484.6</v>
      </c>
      <c r="G125" s="21">
        <v>19152</v>
      </c>
      <c r="H125" s="21">
        <v>18021.2</v>
      </c>
      <c r="I125" s="21">
        <v>18021.2</v>
      </c>
    </row>
    <row r="126" spans="1:9" ht="18.75" customHeight="1" x14ac:dyDescent="0.3">
      <c r="A126" s="62"/>
      <c r="B126" s="63"/>
      <c r="C126" s="64"/>
      <c r="D126" s="7" t="s">
        <v>6</v>
      </c>
      <c r="E126" s="3">
        <f t="shared" si="47"/>
        <v>1420.9</v>
      </c>
      <c r="F126" s="20">
        <v>664.5</v>
      </c>
      <c r="G126" s="21">
        <f>G75+G119</f>
        <v>0</v>
      </c>
      <c r="H126" s="20">
        <v>378.2</v>
      </c>
      <c r="I126" s="20">
        <v>378.2</v>
      </c>
    </row>
    <row r="127" spans="1:9" ht="18.75" customHeight="1" x14ac:dyDescent="0.3">
      <c r="A127" s="65"/>
      <c r="B127" s="66"/>
      <c r="C127" s="67"/>
      <c r="D127" s="7" t="s">
        <v>7</v>
      </c>
      <c r="E127" s="18">
        <f t="shared" si="47"/>
        <v>0</v>
      </c>
      <c r="F127" s="18">
        <v>0</v>
      </c>
      <c r="G127" s="18">
        <v>0</v>
      </c>
      <c r="H127" s="18">
        <v>0</v>
      </c>
      <c r="I127" s="18">
        <v>0</v>
      </c>
    </row>
    <row r="128" spans="1:9" ht="15" customHeight="1" x14ac:dyDescent="0.3">
      <c r="A128" s="56" t="s">
        <v>17</v>
      </c>
      <c r="B128" s="57"/>
      <c r="C128" s="58"/>
      <c r="D128" s="2"/>
      <c r="E128" s="2"/>
      <c r="F128" s="16"/>
      <c r="G128" s="16"/>
      <c r="H128" s="16"/>
      <c r="I128" s="16"/>
    </row>
    <row r="129" spans="1:9" ht="18.75" customHeight="1" x14ac:dyDescent="0.3">
      <c r="A129" s="46" t="s">
        <v>47</v>
      </c>
      <c r="B129" s="47"/>
      <c r="C129" s="48"/>
      <c r="D129" s="7" t="s">
        <v>1</v>
      </c>
      <c r="E129" s="8">
        <f>SUM(E131:E133)</f>
        <v>97887.5</v>
      </c>
      <c r="F129" s="37">
        <f t="shared" ref="F129:I129" si="48">SUM(F131:F133)</f>
        <v>35130.1</v>
      </c>
      <c r="G129" s="17">
        <f t="shared" si="48"/>
        <v>19152</v>
      </c>
      <c r="H129" s="37">
        <f t="shared" si="48"/>
        <v>21802.7</v>
      </c>
      <c r="I129" s="37">
        <f t="shared" si="48"/>
        <v>21802.7</v>
      </c>
    </row>
    <row r="130" spans="1:9" ht="18.75" customHeight="1" x14ac:dyDescent="0.3">
      <c r="A130" s="49"/>
      <c r="B130" s="50"/>
      <c r="C130" s="51"/>
      <c r="D130" s="7" t="s">
        <v>2</v>
      </c>
      <c r="E130" s="18">
        <f t="shared" ref="E130:E135" si="49">SUM(F130:I130)</f>
        <v>0</v>
      </c>
      <c r="F130" s="18">
        <v>0</v>
      </c>
      <c r="G130" s="18">
        <v>0</v>
      </c>
      <c r="H130" s="18">
        <v>0</v>
      </c>
      <c r="I130" s="18">
        <v>0</v>
      </c>
    </row>
    <row r="131" spans="1:9" ht="18.75" customHeight="1" x14ac:dyDescent="0.3">
      <c r="A131" s="49"/>
      <c r="B131" s="50"/>
      <c r="C131" s="51"/>
      <c r="D131" s="7" t="s">
        <v>3</v>
      </c>
      <c r="E131" s="3">
        <f t="shared" si="49"/>
        <v>14208.5</v>
      </c>
      <c r="F131" s="20">
        <v>6645.5</v>
      </c>
      <c r="G131" s="20">
        <f>G80+G124</f>
        <v>0</v>
      </c>
      <c r="H131" s="20">
        <v>3781.5</v>
      </c>
      <c r="I131" s="20">
        <v>3781.5</v>
      </c>
    </row>
    <row r="132" spans="1:9" ht="18.75" customHeight="1" x14ac:dyDescent="0.3">
      <c r="A132" s="49"/>
      <c r="B132" s="50"/>
      <c r="C132" s="51"/>
      <c r="D132" s="7" t="s">
        <v>4</v>
      </c>
      <c r="E132" s="18">
        <f t="shared" si="49"/>
        <v>0</v>
      </c>
      <c r="F132" s="21">
        <v>0</v>
      </c>
      <c r="G132" s="21">
        <v>0</v>
      </c>
      <c r="H132" s="21">
        <v>0</v>
      </c>
      <c r="I132" s="21">
        <v>0</v>
      </c>
    </row>
    <row r="133" spans="1:9" ht="18.75" customHeight="1" x14ac:dyDescent="0.3">
      <c r="A133" s="49"/>
      <c r="B133" s="50"/>
      <c r="C133" s="51"/>
      <c r="D133" s="7" t="s">
        <v>5</v>
      </c>
      <c r="E133" s="3">
        <f t="shared" si="49"/>
        <v>83679</v>
      </c>
      <c r="F133" s="21">
        <v>28484.6</v>
      </c>
      <c r="G133" s="21">
        <v>19152</v>
      </c>
      <c r="H133" s="21">
        <v>18021.2</v>
      </c>
      <c r="I133" s="21">
        <v>18021.2</v>
      </c>
    </row>
    <row r="134" spans="1:9" ht="18.75" customHeight="1" x14ac:dyDescent="0.3">
      <c r="A134" s="49"/>
      <c r="B134" s="50"/>
      <c r="C134" s="51"/>
      <c r="D134" s="7" t="s">
        <v>6</v>
      </c>
      <c r="E134" s="3">
        <f t="shared" si="49"/>
        <v>1420.9</v>
      </c>
      <c r="F134" s="20">
        <v>664.5</v>
      </c>
      <c r="G134" s="21">
        <f>G83+G127</f>
        <v>0</v>
      </c>
      <c r="H134" s="20">
        <v>378.2</v>
      </c>
      <c r="I134" s="20">
        <v>378.2</v>
      </c>
    </row>
    <row r="135" spans="1:9" ht="18.75" customHeight="1" x14ac:dyDescent="0.3">
      <c r="A135" s="52"/>
      <c r="B135" s="53"/>
      <c r="C135" s="54"/>
      <c r="D135" s="7" t="s">
        <v>7</v>
      </c>
      <c r="E135" s="18">
        <f t="shared" si="49"/>
        <v>0</v>
      </c>
      <c r="F135" s="18">
        <v>0</v>
      </c>
      <c r="G135" s="18">
        <v>0</v>
      </c>
      <c r="H135" s="18">
        <v>0</v>
      </c>
      <c r="I135" s="18">
        <v>0</v>
      </c>
    </row>
    <row r="136" spans="1:9" ht="30" customHeight="1" x14ac:dyDescent="0.3">
      <c r="A136" s="45"/>
      <c r="B136" s="45"/>
      <c r="C136" s="45"/>
      <c r="D136" s="45"/>
      <c r="E136" s="45"/>
      <c r="F136" s="45"/>
      <c r="G136" s="45"/>
      <c r="H136" s="45"/>
      <c r="I136" s="45"/>
    </row>
    <row r="137" spans="1:9" ht="15.75" customHeight="1" x14ac:dyDescent="0.3">
      <c r="A137" s="77"/>
      <c r="B137" s="77"/>
      <c r="C137" s="77"/>
      <c r="D137" s="77"/>
      <c r="E137" s="77"/>
      <c r="F137" s="77"/>
      <c r="G137" s="77"/>
      <c r="H137" s="77"/>
      <c r="I137" s="77"/>
    </row>
    <row r="138" spans="1:9" ht="20.25" customHeight="1" x14ac:dyDescent="0.3">
      <c r="A138" s="77"/>
      <c r="B138" s="77"/>
      <c r="C138" s="77"/>
      <c r="D138" s="77"/>
      <c r="E138" s="77"/>
      <c r="F138" s="77"/>
      <c r="G138" s="77"/>
      <c r="H138" s="77"/>
      <c r="I138" s="77"/>
    </row>
    <row r="139" spans="1:9" ht="30" customHeight="1" x14ac:dyDescent="0.3">
      <c r="A139" s="77"/>
      <c r="B139" s="77"/>
      <c r="C139" s="77"/>
      <c r="D139" s="77"/>
      <c r="E139" s="77"/>
      <c r="F139" s="77"/>
      <c r="G139" s="77"/>
      <c r="H139" s="77"/>
      <c r="I139" s="77"/>
    </row>
    <row r="140" spans="1:9" ht="18" customHeight="1" x14ac:dyDescent="0.3">
      <c r="A140" s="77"/>
      <c r="B140" s="77"/>
      <c r="C140" s="77"/>
      <c r="D140" s="77"/>
      <c r="E140" s="77"/>
      <c r="F140" s="77"/>
      <c r="G140" s="77"/>
      <c r="H140" s="77"/>
      <c r="I140" s="77"/>
    </row>
    <row r="141" spans="1:9" ht="33" customHeight="1" x14ac:dyDescent="0.3">
      <c r="A141" s="78"/>
      <c r="B141" s="78"/>
      <c r="C141" s="78"/>
      <c r="D141" s="78"/>
      <c r="E141" s="78"/>
      <c r="F141" s="78"/>
      <c r="G141" s="78"/>
      <c r="H141" s="78"/>
      <c r="I141" s="78"/>
    </row>
    <row r="142" spans="1:9" ht="29.25" customHeight="1" x14ac:dyDescent="0.3">
      <c r="A142" s="77"/>
      <c r="B142" s="77"/>
      <c r="C142" s="77"/>
      <c r="D142" s="77"/>
      <c r="E142" s="77"/>
      <c r="F142" s="77"/>
      <c r="G142" s="77"/>
      <c r="H142" s="77"/>
      <c r="I142" s="77"/>
    </row>
    <row r="143" spans="1:9" ht="24.75" customHeight="1" x14ac:dyDescent="0.3">
      <c r="A143" s="77"/>
      <c r="B143" s="77"/>
      <c r="C143" s="77"/>
      <c r="D143" s="77"/>
      <c r="E143" s="77"/>
      <c r="F143" s="77"/>
      <c r="G143" s="77"/>
      <c r="H143" s="77"/>
      <c r="I143" s="77"/>
    </row>
    <row r="144" spans="1:9" ht="62.25" customHeight="1" x14ac:dyDescent="0.3">
      <c r="A144" s="77"/>
      <c r="B144" s="77"/>
      <c r="C144" s="77"/>
      <c r="D144" s="77"/>
      <c r="E144" s="77"/>
      <c r="F144" s="77"/>
      <c r="G144" s="77"/>
      <c r="H144" s="77"/>
      <c r="I144" s="77"/>
    </row>
    <row r="145" spans="1:9" ht="30" customHeight="1" x14ac:dyDescent="0.3">
      <c r="A145" s="4"/>
      <c r="B145" s="4"/>
      <c r="C145" s="4"/>
      <c r="D145" s="4"/>
      <c r="E145" s="4"/>
      <c r="F145" s="4"/>
      <c r="G145" s="4"/>
      <c r="H145" s="4"/>
      <c r="I145" s="4"/>
    </row>
    <row r="146" spans="1:9" ht="28.5" customHeight="1" x14ac:dyDescent="0.3">
      <c r="A146" s="12"/>
      <c r="B146" s="12"/>
      <c r="C146" s="12"/>
      <c r="D146" s="12"/>
      <c r="E146" s="12"/>
      <c r="F146" s="12"/>
      <c r="G146" s="12"/>
      <c r="H146" s="12"/>
      <c r="I146" s="12"/>
    </row>
  </sheetData>
  <mergeCells count="68">
    <mergeCell ref="E7:I7"/>
    <mergeCell ref="E8:E9"/>
    <mergeCell ref="F8:I8"/>
    <mergeCell ref="A11:I11"/>
    <mergeCell ref="A5:I5"/>
    <mergeCell ref="A7:A9"/>
    <mergeCell ref="C7:C9"/>
    <mergeCell ref="D7:D9"/>
    <mergeCell ref="A98:B104"/>
    <mergeCell ref="C98:C104"/>
    <mergeCell ref="A40:A46"/>
    <mergeCell ref="B40:B46"/>
    <mergeCell ref="C40:C46"/>
    <mergeCell ref="B77:B83"/>
    <mergeCell ref="C77:C83"/>
    <mergeCell ref="A62:A68"/>
    <mergeCell ref="B62:B68"/>
    <mergeCell ref="C62:C68"/>
    <mergeCell ref="A69:A75"/>
    <mergeCell ref="B69:B75"/>
    <mergeCell ref="C69:C75"/>
    <mergeCell ref="A84:A90"/>
    <mergeCell ref="A47:A53"/>
    <mergeCell ref="B47:B53"/>
    <mergeCell ref="C47:C53"/>
    <mergeCell ref="B91:B97"/>
    <mergeCell ref="A91:A97"/>
    <mergeCell ref="C91:C97"/>
    <mergeCell ref="A54:I54"/>
    <mergeCell ref="A55:A61"/>
    <mergeCell ref="B55:B61"/>
    <mergeCell ref="C55:C61"/>
    <mergeCell ref="A76:I76"/>
    <mergeCell ref="A77:A83"/>
    <mergeCell ref="B84:B90"/>
    <mergeCell ref="C84:C90"/>
    <mergeCell ref="A143:I143"/>
    <mergeCell ref="A144:I144"/>
    <mergeCell ref="A137:I137"/>
    <mergeCell ref="A138:I138"/>
    <mergeCell ref="A139:I139"/>
    <mergeCell ref="A140:I140"/>
    <mergeCell ref="A141:I141"/>
    <mergeCell ref="A142:I142"/>
    <mergeCell ref="A136:I136"/>
    <mergeCell ref="A129:C135"/>
    <mergeCell ref="A105:B105"/>
    <mergeCell ref="A120:C120"/>
    <mergeCell ref="A121:C127"/>
    <mergeCell ref="A128:C128"/>
    <mergeCell ref="A106:C112"/>
    <mergeCell ref="A113:C119"/>
    <mergeCell ref="F1:I1"/>
    <mergeCell ref="F2:I2"/>
    <mergeCell ref="A33:A39"/>
    <mergeCell ref="B33:B39"/>
    <mergeCell ref="C33:C39"/>
    <mergeCell ref="A19:A25"/>
    <mergeCell ref="B19:B25"/>
    <mergeCell ref="C19:C25"/>
    <mergeCell ref="A26:A32"/>
    <mergeCell ref="B26:B32"/>
    <mergeCell ref="C26:C32"/>
    <mergeCell ref="H3:I3"/>
    <mergeCell ref="A12:A18"/>
    <mergeCell ref="B12:B18"/>
    <mergeCell ref="C12:C18"/>
    <mergeCell ref="B7:B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пользователь</cp:lastModifiedBy>
  <cp:lastPrinted>2022-10-13T06:51:10Z</cp:lastPrinted>
  <dcterms:created xsi:type="dcterms:W3CDTF">2021-11-24T07:29:11Z</dcterms:created>
  <dcterms:modified xsi:type="dcterms:W3CDTF">2022-10-13T06:53:42Z</dcterms:modified>
</cp:coreProperties>
</file>