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12330"/>
  </bookViews>
  <sheets>
    <sheet name="Приложение 3" sheetId="2" r:id="rId1"/>
  </sheets>
  <calcPr calcId="114210"/>
</workbook>
</file>

<file path=xl/calcChain.xml><?xml version="1.0" encoding="utf-8"?>
<calcChain xmlns="http://schemas.openxmlformats.org/spreadsheetml/2006/main">
  <c r="G71" i="2"/>
  <c r="G146"/>
  <c r="G142"/>
  <c r="G140"/>
  <c r="G127"/>
  <c r="G126"/>
  <c r="G120"/>
  <c r="G119"/>
  <c r="G118"/>
  <c r="G112"/>
  <c r="G110"/>
  <c r="G108"/>
  <c r="G106"/>
  <c r="G102"/>
  <c r="G100"/>
  <c r="G98"/>
  <c r="G96"/>
  <c r="G94"/>
  <c r="G90"/>
  <c r="G88"/>
  <c r="G85"/>
  <c r="G83"/>
  <c r="G81"/>
  <c r="G78"/>
  <c r="G74"/>
  <c r="G68"/>
  <c r="G66"/>
  <c r="G64"/>
  <c r="G59"/>
  <c r="G60"/>
  <c r="G57"/>
  <c r="G56"/>
  <c r="G54"/>
  <c r="G51"/>
  <c r="G50"/>
  <c r="G48"/>
  <c r="G44"/>
  <c r="G42"/>
  <c r="G40"/>
  <c r="G38"/>
  <c r="G29"/>
  <c r="G27"/>
  <c r="G25"/>
  <c r="G22"/>
  <c r="G18"/>
  <c r="G15"/>
  <c r="G24"/>
  <c r="G117"/>
  <c r="G53"/>
  <c r="G145"/>
  <c r="G134"/>
  <c r="G132"/>
  <c r="G17"/>
  <c r="G37"/>
  <c r="G93"/>
  <c r="G14"/>
  <c r="G13"/>
  <c r="G47"/>
  <c r="G133"/>
  <c r="G144"/>
  <c r="G131"/>
  <c r="G46"/>
  <c r="G36"/>
  <c r="G70"/>
  <c r="G148"/>
  <c r="G12"/>
</calcChain>
</file>

<file path=xl/sharedStrings.xml><?xml version="1.0" encoding="utf-8"?>
<sst xmlns="http://schemas.openxmlformats.org/spreadsheetml/2006/main" count="152" uniqueCount="96">
  <si>
    <t>городского поселения Березово</t>
  </si>
  <si>
    <t>Наименование показателя</t>
  </si>
  <si>
    <t>Вед</t>
  </si>
  <si>
    <t>РЗ</t>
  </si>
  <si>
    <t>ПР</t>
  </si>
  <si>
    <t>ЦСР</t>
  </si>
  <si>
    <t>ВР</t>
  </si>
  <si>
    <t>администрация поселения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</si>
  <si>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</si>
  <si>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</si>
  <si>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</si>
  <si>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Фонд оплаты труда и страховые взносы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</si>
  <si>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</si>
  <si>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</si>
  <si>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Прочая закупка товаров, работ и услуг</t>
  </si>
  <si>
    <t>Уплата прочих налогов, сборов и иных платежей</t>
  </si>
  <si>
    <t>Ведомственная программа "Развитие муниципальной службы и резерва управленческих кадров в муниципальном образовании городское поселение Березово на 2011-2013 годы"</t>
  </si>
  <si>
    <t>Другие общегосударственные вопросы</t>
  </si>
  <si>
    <t>Прочие выплаты по обязательствам государства</t>
  </si>
  <si>
    <t>Иные выплаты персоналу, за исключением фонда</t>
  </si>
  <si>
    <t>Учреждения по обеспечению хозяйственного обслуживания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</si>
  <si>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</si>
  <si>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</si>
  <si>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</si>
  <si>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Целевая программа "Укрепление пожарной безопасности на объектах муниципальной собственности городского поселения Березово в 2012-2015 годах"</t>
  </si>
  <si>
    <t>Ведомственной целевая программа"Обеспечения мероприятий гражданской обороны, предупреждения и ликвидации чрезвычайных ситуаций природного и техногенного характера, на территории Березовского района на 2011-2014 годы"</t>
  </si>
  <si>
    <t>Национальная экономика</t>
  </si>
  <si>
    <t>Транспорт</t>
  </si>
  <si>
    <t xml:space="preserve">Субсидии юридическим лицам (кроме государственных (муниципальных) учреждений) и физическим лицам - производителям товаров, работ, услуг 
</t>
  </si>
  <si>
    <t>Дорожное хозяйство(дорожные фонды)</t>
  </si>
  <si>
    <t>Содержание автодорог и инженерных сооружений на них в границах поселений в рамках благоустройства</t>
  </si>
  <si>
    <t>Связь и информатика</t>
  </si>
  <si>
    <t>Ведомственная целевая программа "Информационное общество -Югра на территории городского поселения Березово" на 2012-2013 годы</t>
  </si>
  <si>
    <t>Закупка товаров, работ, услуг в сфере информационо-комунальных технологий</t>
  </si>
  <si>
    <t>Жилищно-коммунальное хозяйство</t>
  </si>
  <si>
    <t>Жилищное хозяйство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</si>
  <si>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</si>
  <si>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Мероприятия в области жилищного хозяйства</t>
  </si>
  <si>
    <t>Коммунальное хозяйство</t>
  </si>
  <si>
    <t>Компенсация выпадающих доходов организациям ,предоставляющим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</si>
  <si>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 , предоставляющим населению услуги  водоснабжения и  водоотведения по тарифам ,не обеспечивающим возмещение издержек</t>
  </si>
  <si>
    <t>Мероприятия в области коммунального хозяйства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</si>
  <si>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</si>
  <si>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</si>
  <si>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</si>
  <si>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</si>
  <si>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</si>
  <si>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Ведомственная целевая программа "Программа природоохранных мероприятий по городскому поселению Березово на 2012-2014 годы"</t>
  </si>
  <si>
    <t>КУЛЬТУРА И КИНЕМАТОГРАФИЯ</t>
  </si>
  <si>
    <t>Культура</t>
  </si>
  <si>
    <t>Обеспечение деятельности подведомственных учреждений</t>
  </si>
  <si>
    <t>ФИЗИЧЕСКАЯ КУЛЬТУРА И СПОРТ</t>
  </si>
  <si>
    <t xml:space="preserve">Физическая культура </t>
  </si>
  <si>
    <t>Мероприятия в области здравоохранения, спорта и физической культуры, туризма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</si>
  <si>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</si>
  <si>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</si>
  <si>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бюджетам муниципальных районов из бюджетов поселений</t>
  </si>
  <si>
    <t>Иные межбюджетные трансферты</t>
  </si>
  <si>
    <t>А</t>
  </si>
  <si>
    <t>650</t>
  </si>
  <si>
    <t>00</t>
  </si>
  <si>
    <t>Выполнение других обязательств государства</t>
  </si>
  <si>
    <t>Иные выплаты персоналу, за исключением фонда оплаты труда</t>
  </si>
  <si>
    <t>Ведомственная целевая программа Березовского района "Формирование и содержание муниципального имущества в Березовском районе в 2012-2014 "</t>
  </si>
  <si>
    <t>Программа "Укрепление пожарной безопасности на объектах муниципальной собственности  Березовского района  в 2012-2015 годах"</t>
  </si>
  <si>
    <t>Общие экономические вопросы</t>
  </si>
  <si>
    <t>Региональная программа "Содействие занятости населения"</t>
  </si>
  <si>
    <t>Отдельные мероприятия в области автомобильного транспорта</t>
  </si>
  <si>
    <t>Другие вопрсы в области национальной экономики</t>
  </si>
  <si>
    <t>Программа "Энергоснабжение и повышение энергетической эффективности на период до 2020 года"</t>
  </si>
  <si>
    <t>Субсидии на реализацию программы "Энергосбережение и повышение энергоэффективности в ХМАО-Югре на 2011-2015 годы"</t>
  </si>
  <si>
    <t>Долгосрочная целевая программа "Энергосбережение и повышение энергетической эффективности муниципального образованияч Березовский район  ХМАО-Югры на 2011-2015 годы".</t>
  </si>
  <si>
    <t>Ведомственная целевая программа Березовского района "Наш дом" на 2012-2013 годы</t>
  </si>
  <si>
    <t>Закупка товаров,работ,услуг в целях капитального ремонта гос.имущества</t>
  </si>
  <si>
    <t>Программа "Модернизация и реформирование  жилищно-комму нального комплекса ХМАО-Югры на период 2011-2013 года и на период до 2015 года"</t>
  </si>
  <si>
    <t>Закупка товаров ,услуг в целях ремонта государственного имущества</t>
  </si>
  <si>
    <t>Подготовка предприятий  жилищно-коммунального комплекса Березовского района к осенне-зимнему периоду на 2011 -2012 годы</t>
  </si>
  <si>
    <t>Закупка товаров, работ услуг в целях капитального ремонта государственного имущества</t>
  </si>
  <si>
    <t>Ведомственная целевая программа Березовского района "Подготовка жилищно-коммунального комплекса Березовского района к осенне-зимним периодам 2012-2013 годы."</t>
  </si>
  <si>
    <t>Мероприятия в области коммунального хозяйства (ремонт котельной аэропорта,Сургут)</t>
  </si>
  <si>
    <t>Бюджетные инвестиции в объект государственной собственности</t>
  </si>
  <si>
    <t>Программа Березовского района  по капитальному ремонту многоквартирных домов "Наш дом" на 2011 -2013годы"</t>
  </si>
  <si>
    <t>Ведомственная целевая программа городского поселения  "Наш дом" на 2012-2013 годы</t>
  </si>
  <si>
    <t>Целевая программа" Профилактика правонарушений в Березовском районе на 2011-2013 годы"</t>
  </si>
  <si>
    <t>Дворцы и дома культуры и другие учреждения культуры</t>
  </si>
  <si>
    <t>Закупка товаров, работ и услуг в сфере информационно-коммуникационных технологий</t>
  </si>
  <si>
    <t>Библиотеки</t>
  </si>
  <si>
    <t>Центры спортивной подготовки</t>
  </si>
  <si>
    <t>Итого:</t>
  </si>
  <si>
    <t>Исполнено за год</t>
  </si>
  <si>
    <t>Целевая программа "Природоохранные мероприятия по Берёзовскому району"</t>
  </si>
  <si>
    <t xml:space="preserve">Средства передаваемые для компенсации дополнительных расходов, возникших в результате решений, принятых органами власти другого уровня </t>
  </si>
  <si>
    <t>Приложение3</t>
  </si>
  <si>
    <t xml:space="preserve">Распределение расходов бюджета горордского поселения Березово за 2012 год по разделам, подразделам, целевым статьям и видам расходов классификации расходов бюджета  поселения </t>
  </si>
  <si>
    <t>к решению Совета депутатов</t>
  </si>
  <si>
    <t>от 29.04.2013 № 283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</si>
</sst>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_-* #,##0_р_._-;\-* #,##0_р_._-;_-* &quot;-&quot;??_р_._-;_-@_-"/>
    <numFmt numFmtId="165" formatCode="000"/>
    <numFmt numFmtId="166" formatCode="00"/>
    <numFmt numFmtId="167" formatCode="0000000"/>
    <numFmt numFmtId="168" formatCode="#,##0.0"/>
    <numFmt numFmtId="169" formatCode="000\.00\.000\.0"/>
    <numFmt numFmtId="170" formatCode="0.0"/>
  </numFmts>
  <fonts count="2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i/>
      <sz val="10"/>
      <color indexed="10"/>
      <name val="Arial"/>
      <family val="2"/>
      <charset val="204"/>
    </font>
    <font>
      <i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3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8" fillId="0" borderId="0" xfId="0" applyFont="1"/>
    <xf numFmtId="168" fontId="14" fillId="0" borderId="1" xfId="4" applyNumberFormat="1" applyFont="1" applyFill="1" applyBorder="1" applyAlignment="1">
      <alignment horizontal="center"/>
    </xf>
    <xf numFmtId="165" fontId="17" fillId="0" borderId="2" xfId="1" applyNumberFormat="1" applyFont="1" applyFill="1" applyBorder="1" applyAlignment="1" applyProtection="1">
      <alignment wrapText="1"/>
      <protection hidden="1"/>
    </xf>
    <xf numFmtId="165" fontId="23" fillId="0" borderId="2" xfId="1" applyNumberFormat="1" applyFont="1" applyFill="1" applyBorder="1" applyAlignment="1" applyProtection="1">
      <alignment wrapText="1"/>
      <protection hidden="1"/>
    </xf>
    <xf numFmtId="165" fontId="14" fillId="0" borderId="1" xfId="1" applyNumberFormat="1" applyFont="1" applyFill="1" applyBorder="1" applyAlignment="1" applyProtection="1">
      <alignment horizontal="center" wrapText="1"/>
      <protection hidden="1"/>
    </xf>
    <xf numFmtId="166" fontId="14" fillId="0" borderId="1" xfId="1" applyNumberFormat="1" applyFont="1" applyFill="1" applyBorder="1" applyAlignment="1" applyProtection="1">
      <alignment horizontal="center"/>
      <protection hidden="1"/>
    </xf>
    <xf numFmtId="167" fontId="14" fillId="0" borderId="1" xfId="1" applyNumberFormat="1" applyFont="1" applyFill="1" applyBorder="1" applyAlignment="1" applyProtection="1">
      <alignment horizontal="center"/>
      <protection hidden="1"/>
    </xf>
    <xf numFmtId="165" fontId="14" fillId="0" borderId="1" xfId="1" applyNumberFormat="1" applyFont="1" applyFill="1" applyBorder="1" applyAlignment="1" applyProtection="1">
      <alignment horizontal="center"/>
      <protection hidden="1"/>
    </xf>
    <xf numFmtId="165" fontId="7" fillId="0" borderId="2" xfId="1" applyNumberFormat="1" applyFont="1" applyFill="1" applyBorder="1" applyAlignment="1" applyProtection="1">
      <alignment wrapText="1"/>
      <protection hidden="1"/>
    </xf>
    <xf numFmtId="165" fontId="18" fillId="0" borderId="1" xfId="1" applyNumberFormat="1" applyFont="1" applyFill="1" applyBorder="1" applyAlignment="1" applyProtection="1">
      <alignment horizontal="center" wrapText="1"/>
      <protection hidden="1"/>
    </xf>
    <xf numFmtId="166" fontId="18" fillId="0" borderId="1" xfId="1" applyNumberFormat="1" applyFont="1" applyFill="1" applyBorder="1" applyAlignment="1" applyProtection="1">
      <alignment horizontal="center"/>
      <protection hidden="1"/>
    </xf>
    <xf numFmtId="167" fontId="18" fillId="0" borderId="1" xfId="1" applyNumberFormat="1" applyFont="1" applyFill="1" applyBorder="1" applyAlignment="1" applyProtection="1">
      <alignment horizontal="center"/>
      <protection hidden="1"/>
    </xf>
    <xf numFmtId="165" fontId="18" fillId="0" borderId="1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Fill="1" applyBorder="1" applyAlignment="1" applyProtection="1">
      <alignment wrapText="1"/>
      <protection hidden="1"/>
    </xf>
    <xf numFmtId="165" fontId="13" fillId="0" borderId="2" xfId="1" applyNumberFormat="1" applyFont="1" applyFill="1" applyBorder="1" applyAlignment="1" applyProtection="1">
      <alignment wrapText="1"/>
      <protection hidden="1"/>
    </xf>
    <xf numFmtId="165" fontId="11" fillId="0" borderId="1" xfId="1" applyNumberFormat="1" applyFont="1" applyFill="1" applyBorder="1" applyAlignment="1" applyProtection="1">
      <alignment horizontal="center" wrapText="1"/>
      <protection hidden="1"/>
    </xf>
    <xf numFmtId="166" fontId="11" fillId="0" borderId="1" xfId="1" applyNumberFormat="1" applyFont="1" applyFill="1" applyBorder="1" applyAlignment="1" applyProtection="1">
      <alignment horizontal="center"/>
      <protection hidden="1"/>
    </xf>
    <xf numFmtId="167" fontId="11" fillId="0" borderId="1" xfId="1" applyNumberFormat="1" applyFont="1" applyFill="1" applyBorder="1" applyAlignment="1" applyProtection="1">
      <alignment horizontal="center"/>
      <protection hidden="1"/>
    </xf>
    <xf numFmtId="165" fontId="11" fillId="0" borderId="1" xfId="1" applyNumberFormat="1" applyFont="1" applyFill="1" applyBorder="1" applyAlignment="1" applyProtection="1">
      <alignment horizontal="center"/>
      <protection hidden="1"/>
    </xf>
    <xf numFmtId="165" fontId="25" fillId="0" borderId="2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5" fontId="16" fillId="0" borderId="2" xfId="1" applyNumberFormat="1" applyFont="1" applyFill="1" applyBorder="1" applyAlignment="1" applyProtection="1">
      <alignment wrapText="1"/>
      <protection hidden="1"/>
    </xf>
    <xf numFmtId="165" fontId="26" fillId="0" borderId="2" xfId="1" applyNumberFormat="1" applyFont="1" applyFill="1" applyBorder="1" applyAlignment="1" applyProtection="1">
      <alignment wrapText="1"/>
      <protection hidden="1"/>
    </xf>
    <xf numFmtId="169" fontId="17" fillId="0" borderId="3" xfId="2" applyNumberFormat="1" applyFont="1" applyFill="1" applyBorder="1" applyAlignment="1" applyProtection="1">
      <protection hidden="1"/>
    </xf>
    <xf numFmtId="165" fontId="18" fillId="0" borderId="1" xfId="2" applyNumberFormat="1" applyFont="1" applyFill="1" applyBorder="1" applyAlignment="1" applyProtection="1">
      <alignment horizontal="center"/>
      <protection hidden="1"/>
    </xf>
    <xf numFmtId="170" fontId="0" fillId="0" borderId="0" xfId="0" applyNumberFormat="1"/>
    <xf numFmtId="168" fontId="0" fillId="0" borderId="0" xfId="0" applyNumberFormat="1"/>
    <xf numFmtId="0" fontId="6" fillId="0" borderId="4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/>
      <protection hidden="1"/>
    </xf>
    <xf numFmtId="0" fontId="9" fillId="0" borderId="6" xfId="1" applyNumberFormat="1" applyFont="1" applyFill="1" applyBorder="1" applyAlignment="1" applyProtection="1">
      <alignment horizontal="center"/>
      <protection hidden="1"/>
    </xf>
    <xf numFmtId="0" fontId="9" fillId="0" borderId="7" xfId="1" applyNumberFormat="1" applyFont="1" applyFill="1" applyBorder="1" applyAlignment="1" applyProtection="1">
      <alignment horizontal="center"/>
      <protection hidden="1"/>
    </xf>
    <xf numFmtId="0" fontId="9" fillId="0" borderId="7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/>
    </xf>
    <xf numFmtId="49" fontId="10" fillId="0" borderId="1" xfId="2" applyNumberFormat="1" applyFont="1" applyFill="1" applyBorder="1" applyAlignment="1" applyProtection="1">
      <alignment horizontal="center"/>
      <protection hidden="1"/>
    </xf>
    <xf numFmtId="168" fontId="11" fillId="0" borderId="1" xfId="0" applyNumberFormat="1" applyFont="1" applyFill="1" applyBorder="1" applyAlignment="1">
      <alignment horizontal="center" wrapText="1"/>
    </xf>
    <xf numFmtId="165" fontId="12" fillId="0" borderId="6" xfId="1" applyNumberFormat="1" applyFont="1" applyFill="1" applyBorder="1" applyAlignment="1" applyProtection="1">
      <alignment wrapText="1"/>
      <protection hidden="1"/>
    </xf>
    <xf numFmtId="168" fontId="11" fillId="0" borderId="1" xfId="4" applyNumberFormat="1" applyFont="1" applyFill="1" applyBorder="1" applyAlignment="1">
      <alignment horizontal="center"/>
    </xf>
    <xf numFmtId="168" fontId="10" fillId="0" borderId="1" xfId="2" applyNumberFormat="1" applyFont="1" applyFill="1" applyBorder="1" applyAlignment="1" applyProtection="1">
      <alignment horizontal="center"/>
      <protection hidden="1"/>
    </xf>
    <xf numFmtId="168" fontId="14" fillId="0" borderId="1" xfId="4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 applyProtection="1">
      <alignment horizontal="center"/>
      <protection hidden="1"/>
    </xf>
    <xf numFmtId="168" fontId="18" fillId="0" borderId="1" xfId="4" applyNumberFormat="1" applyFont="1" applyFill="1" applyBorder="1" applyAlignment="1" applyProtection="1">
      <alignment horizontal="center"/>
      <protection hidden="1"/>
    </xf>
    <xf numFmtId="168" fontId="18" fillId="0" borderId="1" xfId="4" applyNumberFormat="1" applyFont="1" applyFill="1" applyBorder="1" applyAlignment="1">
      <alignment horizontal="center"/>
    </xf>
    <xf numFmtId="168" fontId="18" fillId="0" borderId="1" xfId="1" applyNumberFormat="1" applyFont="1" applyFill="1" applyBorder="1" applyAlignment="1" applyProtection="1">
      <alignment horizontal="center"/>
      <protection hidden="1"/>
    </xf>
    <xf numFmtId="165" fontId="19" fillId="0" borderId="2" xfId="1" applyNumberFormat="1" applyFont="1" applyFill="1" applyBorder="1" applyAlignment="1" applyProtection="1">
      <alignment wrapText="1"/>
      <protection hidden="1"/>
    </xf>
    <xf numFmtId="165" fontId="20" fillId="0" borderId="1" xfId="1" applyNumberFormat="1" applyFont="1" applyFill="1" applyBorder="1" applyAlignment="1" applyProtection="1">
      <alignment horizontal="center" wrapText="1"/>
      <protection hidden="1"/>
    </xf>
    <xf numFmtId="166" fontId="20" fillId="0" borderId="1" xfId="1" applyNumberFormat="1" applyFont="1" applyFill="1" applyBorder="1" applyAlignment="1" applyProtection="1">
      <alignment horizontal="center"/>
      <protection hidden="1"/>
    </xf>
    <xf numFmtId="167" fontId="20" fillId="0" borderId="1" xfId="1" applyNumberFormat="1" applyFont="1" applyFill="1" applyBorder="1" applyAlignment="1" applyProtection="1">
      <alignment horizontal="center"/>
      <protection hidden="1"/>
    </xf>
    <xf numFmtId="165" fontId="20" fillId="0" borderId="1" xfId="1" applyNumberFormat="1" applyFont="1" applyFill="1" applyBorder="1" applyAlignment="1" applyProtection="1">
      <alignment horizontal="center"/>
      <protection hidden="1"/>
    </xf>
    <xf numFmtId="168" fontId="20" fillId="0" borderId="1" xfId="4" applyNumberFormat="1" applyFont="1" applyFill="1" applyBorder="1" applyAlignment="1">
      <alignment horizontal="center"/>
    </xf>
    <xf numFmtId="165" fontId="21" fillId="0" borderId="2" xfId="1" applyNumberFormat="1" applyFont="1" applyFill="1" applyBorder="1" applyAlignment="1" applyProtection="1">
      <alignment wrapText="1"/>
      <protection hidden="1"/>
    </xf>
    <xf numFmtId="165" fontId="21" fillId="0" borderId="1" xfId="1" applyNumberFormat="1" applyFont="1" applyFill="1" applyBorder="1" applyAlignment="1" applyProtection="1">
      <alignment wrapText="1"/>
      <protection hidden="1"/>
    </xf>
    <xf numFmtId="165" fontId="21" fillId="0" borderId="1" xfId="1" applyNumberFormat="1" applyFont="1" applyFill="1" applyBorder="1" applyAlignment="1" applyProtection="1">
      <alignment horizontal="center" wrapText="1"/>
      <protection hidden="1"/>
    </xf>
    <xf numFmtId="166" fontId="21" fillId="0" borderId="1" xfId="1" applyNumberFormat="1" applyFont="1" applyFill="1" applyBorder="1" applyAlignment="1" applyProtection="1">
      <alignment horizontal="center"/>
      <protection hidden="1"/>
    </xf>
    <xf numFmtId="167" fontId="21" fillId="0" borderId="1" xfId="1" applyNumberFormat="1" applyFont="1" applyFill="1" applyBorder="1" applyAlignment="1" applyProtection="1">
      <alignment horizontal="center"/>
      <protection hidden="1"/>
    </xf>
    <xf numFmtId="165" fontId="22" fillId="0" borderId="1" xfId="1" applyNumberFormat="1" applyFont="1" applyFill="1" applyBorder="1" applyAlignment="1" applyProtection="1">
      <alignment horizontal="center"/>
      <protection hidden="1"/>
    </xf>
    <xf numFmtId="165" fontId="21" fillId="0" borderId="1" xfId="1" applyNumberFormat="1" applyFont="1" applyFill="1" applyBorder="1" applyAlignment="1" applyProtection="1">
      <alignment horizontal="center"/>
      <protection hidden="1"/>
    </xf>
    <xf numFmtId="165" fontId="24" fillId="0" borderId="2" xfId="1" applyNumberFormat="1" applyFont="1" applyFill="1" applyBorder="1" applyAlignment="1" applyProtection="1">
      <alignment wrapText="1"/>
      <protection hidden="1"/>
    </xf>
    <xf numFmtId="168" fontId="14" fillId="0" borderId="1" xfId="1" applyNumberFormat="1" applyFont="1" applyFill="1" applyBorder="1" applyAlignment="1" applyProtection="1">
      <alignment horizontal="center"/>
      <protection hidden="1"/>
    </xf>
    <xf numFmtId="165" fontId="6" fillId="0" borderId="2" xfId="1" applyNumberFormat="1" applyFont="1" applyFill="1" applyBorder="1" applyAlignment="1" applyProtection="1">
      <alignment wrapText="1"/>
      <protection hidden="1"/>
    </xf>
    <xf numFmtId="165" fontId="7" fillId="0" borderId="8" xfId="1" applyNumberFormat="1" applyFont="1" applyFill="1" applyBorder="1" applyAlignment="1" applyProtection="1">
      <alignment wrapText="1"/>
      <protection hidden="1"/>
    </xf>
    <xf numFmtId="0" fontId="7" fillId="0" borderId="9" xfId="1" applyNumberFormat="1" applyFont="1" applyFill="1" applyBorder="1" applyAlignment="1" applyProtection="1">
      <alignment wrapText="1"/>
      <protection hidden="1"/>
    </xf>
    <xf numFmtId="0" fontId="14" fillId="0" borderId="10" xfId="1" applyNumberFormat="1" applyFont="1" applyFill="1" applyBorder="1" applyAlignment="1" applyProtection="1">
      <alignment horizontal="center"/>
      <protection hidden="1"/>
    </xf>
    <xf numFmtId="168" fontId="11" fillId="0" borderId="10" xfId="4" applyNumberFormat="1" applyFont="1" applyFill="1" applyBorder="1" applyAlignment="1">
      <alignment horizontal="center"/>
    </xf>
    <xf numFmtId="0" fontId="27" fillId="0" borderId="11" xfId="0" applyFont="1" applyFill="1" applyBorder="1"/>
    <xf numFmtId="0" fontId="27" fillId="0" borderId="12" xfId="0" applyFont="1" applyFill="1" applyBorder="1"/>
    <xf numFmtId="164" fontId="28" fillId="0" borderId="0" xfId="4" applyNumberFormat="1" applyFont="1" applyFill="1" applyAlignment="1">
      <alignment horizontal="right"/>
    </xf>
    <xf numFmtId="0" fontId="6" fillId="0" borderId="12" xfId="1" applyNumberFormat="1" applyFont="1" applyFill="1" applyBorder="1" applyAlignment="1" applyProtection="1">
      <alignment horizontal="center"/>
      <protection hidden="1"/>
    </xf>
    <xf numFmtId="0" fontId="27" fillId="0" borderId="5" xfId="0" applyFont="1" applyFill="1" applyBorder="1" applyAlignment="1"/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7" fillId="0" borderId="14" xfId="0" applyFont="1" applyFill="1" applyBorder="1" applyAlignment="1">
      <alignment wrapText="1"/>
    </xf>
    <xf numFmtId="0" fontId="4" fillId="0" borderId="0" xfId="3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_tmp" xfId="2"/>
    <cellStyle name="Обычный_Tmp2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8"/>
  <sheetViews>
    <sheetView tabSelected="1" workbookViewId="0">
      <selection activeCell="J4" sqref="J4"/>
    </sheetView>
  </sheetViews>
  <sheetFormatPr defaultRowHeight="15"/>
  <cols>
    <col min="1" max="1" width="31.5703125" customWidth="1"/>
    <col min="7" max="7" width="12.85546875" customWidth="1"/>
    <col min="9" max="9" width="16.42578125" customWidth="1"/>
  </cols>
  <sheetData>
    <row r="1" spans="1:9" ht="15.75">
      <c r="G1" s="66" t="s">
        <v>92</v>
      </c>
    </row>
    <row r="2" spans="1:9" ht="15.75">
      <c r="G2" s="66" t="s">
        <v>94</v>
      </c>
    </row>
    <row r="3" spans="1:9" ht="15.75">
      <c r="G3" s="66" t="s">
        <v>0</v>
      </c>
    </row>
    <row r="4" spans="1:9" ht="15.75">
      <c r="G4" s="66" t="s">
        <v>95</v>
      </c>
    </row>
    <row r="5" spans="1:9">
      <c r="G5" s="1"/>
    </row>
    <row r="6" spans="1:9" ht="15" customHeight="1">
      <c r="A6" s="71" t="s">
        <v>93</v>
      </c>
      <c r="B6" s="71"/>
      <c r="C6" s="71"/>
      <c r="D6" s="71"/>
      <c r="E6" s="71"/>
      <c r="F6" s="71"/>
      <c r="G6" s="72"/>
    </row>
    <row r="7" spans="1:9" ht="34.5" customHeight="1">
      <c r="A7" s="72"/>
      <c r="B7" s="72"/>
      <c r="C7" s="72"/>
      <c r="D7" s="72"/>
      <c r="E7" s="72"/>
      <c r="F7" s="72"/>
      <c r="G7" s="72"/>
    </row>
    <row r="8" spans="1:9" ht="15.75" thickBot="1"/>
    <row r="9" spans="1:9" ht="15" customHeight="1">
      <c r="A9" s="64"/>
      <c r="B9" s="65"/>
      <c r="C9" s="65"/>
      <c r="D9" s="65"/>
      <c r="E9" s="65"/>
      <c r="F9" s="67" t="s">
        <v>6</v>
      </c>
      <c r="G9" s="69" t="s">
        <v>89</v>
      </c>
    </row>
    <row r="10" spans="1:9" ht="15.75" thickBot="1">
      <c r="A10" s="28" t="s">
        <v>1</v>
      </c>
      <c r="B10" s="29" t="s">
        <v>2</v>
      </c>
      <c r="C10" s="29" t="s">
        <v>3</v>
      </c>
      <c r="D10" s="29" t="s">
        <v>4</v>
      </c>
      <c r="E10" s="29" t="s">
        <v>5</v>
      </c>
      <c r="F10" s="68"/>
      <c r="G10" s="70"/>
    </row>
    <row r="11" spans="1:9">
      <c r="A11" s="30" t="s">
        <v>58</v>
      </c>
      <c r="B11" s="31">
        <v>1</v>
      </c>
      <c r="C11" s="31">
        <v>2</v>
      </c>
      <c r="D11" s="31">
        <v>3</v>
      </c>
      <c r="E11" s="31">
        <v>4</v>
      </c>
      <c r="F11" s="31">
        <v>5</v>
      </c>
      <c r="G11" s="32">
        <v>6</v>
      </c>
    </row>
    <row r="12" spans="1:9">
      <c r="A12" s="33" t="s">
        <v>7</v>
      </c>
      <c r="B12" s="34" t="s">
        <v>59</v>
      </c>
      <c r="C12" s="34" t="s">
        <v>60</v>
      </c>
      <c r="D12" s="34" t="s">
        <v>60</v>
      </c>
      <c r="E12" s="18">
        <v>0</v>
      </c>
      <c r="F12" s="19">
        <v>0</v>
      </c>
      <c r="G12" s="35">
        <f>G148</f>
        <v>132924.9</v>
      </c>
    </row>
    <row r="13" spans="1:9" ht="30">
      <c r="A13" s="36" t="s">
        <v>8</v>
      </c>
      <c r="B13" s="16">
        <v>650</v>
      </c>
      <c r="C13" s="17">
        <v>1</v>
      </c>
      <c r="D13" s="17">
        <v>0</v>
      </c>
      <c r="E13" s="18">
        <v>0</v>
      </c>
      <c r="F13" s="19">
        <v>0</v>
      </c>
      <c r="G13" s="37">
        <f>G14+G17+G24</f>
        <v>35605.9</v>
      </c>
      <c r="I13" s="26"/>
    </row>
    <row r="14" spans="1:9" ht="55.5" customHeight="1">
      <c r="A14" s="15" t="s">
        <v>9</v>
      </c>
      <c r="B14" s="16">
        <v>650</v>
      </c>
      <c r="C14" s="17">
        <v>1</v>
      </c>
      <c r="D14" s="17">
        <v>2</v>
      </c>
      <c r="E14" s="18">
        <v>0</v>
      </c>
      <c r="F14" s="19">
        <v>0</v>
      </c>
      <c r="G14" s="38">
        <f>G15</f>
        <v>1542</v>
      </c>
    </row>
    <row r="15" spans="1:9">
      <c r="A15" s="9" t="s">
        <v>10</v>
      </c>
      <c r="B15" s="5">
        <v>650</v>
      </c>
      <c r="C15" s="6">
        <v>1</v>
      </c>
      <c r="D15" s="6">
        <v>2</v>
      </c>
      <c r="E15" s="7">
        <v>20300</v>
      </c>
      <c r="F15" s="8">
        <v>0</v>
      </c>
      <c r="G15" s="2">
        <f>G16</f>
        <v>1542</v>
      </c>
    </row>
    <row r="16" spans="1:9" ht="15" customHeight="1">
      <c r="A16" s="9" t="s">
        <v>11</v>
      </c>
      <c r="B16" s="5">
        <v>650</v>
      </c>
      <c r="C16" s="6">
        <v>1</v>
      </c>
      <c r="D16" s="6">
        <v>2</v>
      </c>
      <c r="E16" s="7">
        <v>20300</v>
      </c>
      <c r="F16" s="8">
        <v>121</v>
      </c>
      <c r="G16" s="39">
        <v>1542</v>
      </c>
    </row>
    <row r="17" spans="1:9" ht="102.75">
      <c r="A17" s="15" t="s">
        <v>12</v>
      </c>
      <c r="B17" s="16">
        <v>650</v>
      </c>
      <c r="C17" s="17">
        <v>1</v>
      </c>
      <c r="D17" s="17">
        <v>4</v>
      </c>
      <c r="E17" s="18">
        <v>0</v>
      </c>
      <c r="F17" s="19">
        <v>0</v>
      </c>
      <c r="G17" s="37">
        <f>G18</f>
        <v>24510.500000000004</v>
      </c>
      <c r="I17" s="26"/>
    </row>
    <row r="18" spans="1:9">
      <c r="A18" s="9" t="s">
        <v>13</v>
      </c>
      <c r="B18" s="5">
        <v>650</v>
      </c>
      <c r="C18" s="6">
        <v>1</v>
      </c>
      <c r="D18" s="6">
        <v>4</v>
      </c>
      <c r="E18" s="7">
        <v>20400</v>
      </c>
      <c r="F18" s="8">
        <v>0</v>
      </c>
      <c r="G18" s="2">
        <f>G19+G20+G21+G22</f>
        <v>24510.500000000004</v>
      </c>
    </row>
    <row r="19" spans="1:9" ht="23.25">
      <c r="A19" s="9" t="s">
        <v>11</v>
      </c>
      <c r="B19" s="5">
        <v>650</v>
      </c>
      <c r="C19" s="6">
        <v>1</v>
      </c>
      <c r="D19" s="6">
        <v>4</v>
      </c>
      <c r="E19" s="7">
        <v>20400</v>
      </c>
      <c r="F19" s="8">
        <v>121</v>
      </c>
      <c r="G19" s="2">
        <v>21811</v>
      </c>
    </row>
    <row r="20" spans="1:9">
      <c r="A20" s="9" t="s">
        <v>14</v>
      </c>
      <c r="B20" s="5">
        <v>650</v>
      </c>
      <c r="C20" s="6">
        <v>1</v>
      </c>
      <c r="D20" s="6">
        <v>4</v>
      </c>
      <c r="E20" s="7">
        <v>20400</v>
      </c>
      <c r="F20" s="8">
        <v>244</v>
      </c>
      <c r="G20" s="2">
        <v>2106.9</v>
      </c>
    </row>
    <row r="21" spans="1:9" ht="23.25">
      <c r="A21" s="9" t="s">
        <v>15</v>
      </c>
      <c r="B21" s="5">
        <v>650</v>
      </c>
      <c r="C21" s="6">
        <v>1</v>
      </c>
      <c r="D21" s="6">
        <v>4</v>
      </c>
      <c r="E21" s="7">
        <v>20400</v>
      </c>
      <c r="F21" s="8">
        <v>852</v>
      </c>
      <c r="G21" s="2">
        <v>531.70000000000005</v>
      </c>
    </row>
    <row r="22" spans="1:9" ht="72.75">
      <c r="A22" s="22" t="s">
        <v>16</v>
      </c>
      <c r="B22" s="5">
        <v>650</v>
      </c>
      <c r="C22" s="6">
        <v>1</v>
      </c>
      <c r="D22" s="6">
        <v>4</v>
      </c>
      <c r="E22" s="7">
        <v>7951910</v>
      </c>
      <c r="F22" s="8">
        <v>0</v>
      </c>
      <c r="G22" s="2">
        <f>G23</f>
        <v>60.9</v>
      </c>
    </row>
    <row r="23" spans="1:9">
      <c r="A23" s="9" t="s">
        <v>14</v>
      </c>
      <c r="B23" s="5">
        <v>650</v>
      </c>
      <c r="C23" s="6">
        <v>1</v>
      </c>
      <c r="D23" s="6">
        <v>4</v>
      </c>
      <c r="E23" s="7">
        <v>7951910</v>
      </c>
      <c r="F23" s="8">
        <v>244</v>
      </c>
      <c r="G23" s="2">
        <v>60.9</v>
      </c>
    </row>
    <row r="24" spans="1:9" ht="26.25">
      <c r="A24" s="15" t="s">
        <v>17</v>
      </c>
      <c r="B24" s="16">
        <v>650</v>
      </c>
      <c r="C24" s="17">
        <v>1</v>
      </c>
      <c r="D24" s="17">
        <v>13</v>
      </c>
      <c r="E24" s="18">
        <v>0</v>
      </c>
      <c r="F24" s="19">
        <v>0</v>
      </c>
      <c r="G24" s="40">
        <f>G25+G27+G29</f>
        <v>9553.4</v>
      </c>
    </row>
    <row r="25" spans="1:9" ht="24.75">
      <c r="A25" s="3" t="s">
        <v>61</v>
      </c>
      <c r="B25" s="10">
        <v>650</v>
      </c>
      <c r="C25" s="11">
        <v>1</v>
      </c>
      <c r="D25" s="11">
        <v>13</v>
      </c>
      <c r="E25" s="12">
        <v>920300</v>
      </c>
      <c r="F25" s="13">
        <v>0</v>
      </c>
      <c r="G25" s="41">
        <f>G26</f>
        <v>1339.8</v>
      </c>
    </row>
    <row r="26" spans="1:9">
      <c r="A26" s="9" t="s">
        <v>14</v>
      </c>
      <c r="B26" s="10">
        <v>650</v>
      </c>
      <c r="C26" s="6">
        <v>1</v>
      </c>
      <c r="D26" s="6">
        <v>13</v>
      </c>
      <c r="E26" s="12">
        <v>920300</v>
      </c>
      <c r="F26" s="13">
        <v>244</v>
      </c>
      <c r="G26" s="42">
        <v>1339.8</v>
      </c>
    </row>
    <row r="27" spans="1:9" ht="24.75">
      <c r="A27" s="3" t="s">
        <v>18</v>
      </c>
      <c r="B27" s="10">
        <v>650</v>
      </c>
      <c r="C27" s="6">
        <v>1</v>
      </c>
      <c r="D27" s="6">
        <v>13</v>
      </c>
      <c r="E27" s="7">
        <v>920305</v>
      </c>
      <c r="F27" s="13">
        <v>0</v>
      </c>
      <c r="G27" s="43">
        <f>G28</f>
        <v>864.6</v>
      </c>
    </row>
    <row r="28" spans="1:9" ht="23.25">
      <c r="A28" s="9" t="s">
        <v>62</v>
      </c>
      <c r="B28" s="5">
        <v>650</v>
      </c>
      <c r="C28" s="6">
        <v>1</v>
      </c>
      <c r="D28" s="6">
        <v>13</v>
      </c>
      <c r="E28" s="7">
        <v>920305</v>
      </c>
      <c r="F28" s="8">
        <v>122</v>
      </c>
      <c r="G28" s="2">
        <v>864.6</v>
      </c>
    </row>
    <row r="29" spans="1:9" ht="24.75">
      <c r="A29" s="44" t="s">
        <v>20</v>
      </c>
      <c r="B29" s="45">
        <v>650</v>
      </c>
      <c r="C29" s="46">
        <v>1</v>
      </c>
      <c r="D29" s="46">
        <v>13</v>
      </c>
      <c r="E29" s="47">
        <v>939900</v>
      </c>
      <c r="F29" s="48">
        <v>0</v>
      </c>
      <c r="G29" s="49">
        <f>G30+G31+G32+G34</f>
        <v>7349</v>
      </c>
    </row>
    <row r="30" spans="1:9" ht="23.25">
      <c r="A30" s="9" t="s">
        <v>19</v>
      </c>
      <c r="B30" s="5">
        <v>650</v>
      </c>
      <c r="C30" s="6">
        <v>1</v>
      </c>
      <c r="D30" s="6">
        <v>13</v>
      </c>
      <c r="E30" s="7">
        <v>939900</v>
      </c>
      <c r="F30" s="8">
        <v>112</v>
      </c>
      <c r="G30" s="2">
        <v>169.7</v>
      </c>
    </row>
    <row r="31" spans="1:9" ht="23.25">
      <c r="A31" s="9" t="s">
        <v>11</v>
      </c>
      <c r="B31" s="5">
        <v>650</v>
      </c>
      <c r="C31" s="6">
        <v>1</v>
      </c>
      <c r="D31" s="6">
        <v>13</v>
      </c>
      <c r="E31" s="7">
        <v>939900</v>
      </c>
      <c r="F31" s="8">
        <v>121</v>
      </c>
      <c r="G31" s="2">
        <v>4222.7</v>
      </c>
    </row>
    <row r="32" spans="1:9">
      <c r="A32" s="9" t="s">
        <v>14</v>
      </c>
      <c r="B32" s="5">
        <v>650</v>
      </c>
      <c r="C32" s="6">
        <v>1</v>
      </c>
      <c r="D32" s="6">
        <v>13</v>
      </c>
      <c r="E32" s="7">
        <v>939900</v>
      </c>
      <c r="F32" s="8">
        <v>244</v>
      </c>
      <c r="G32" s="2">
        <v>2956.6</v>
      </c>
    </row>
    <row r="33" spans="1:9" ht="26.25">
      <c r="A33" s="50" t="s">
        <v>15</v>
      </c>
      <c r="B33" s="5">
        <v>650</v>
      </c>
      <c r="C33" s="6">
        <v>1</v>
      </c>
      <c r="D33" s="6">
        <v>13</v>
      </c>
      <c r="E33" s="7">
        <v>939900</v>
      </c>
      <c r="F33" s="8">
        <v>852</v>
      </c>
      <c r="G33" s="2">
        <v>2.3529999999999999E-2</v>
      </c>
    </row>
    <row r="34" spans="1:9" ht="64.5">
      <c r="A34" s="51" t="s">
        <v>63</v>
      </c>
      <c r="B34" s="52">
        <v>650</v>
      </c>
      <c r="C34" s="53">
        <v>1</v>
      </c>
      <c r="D34" s="53">
        <v>13</v>
      </c>
      <c r="E34" s="54">
        <v>7953700</v>
      </c>
      <c r="F34" s="55">
        <v>0</v>
      </c>
      <c r="G34" s="2"/>
    </row>
    <row r="35" spans="1:9" ht="26.25">
      <c r="A35" s="51" t="s">
        <v>14</v>
      </c>
      <c r="B35" s="52">
        <v>650</v>
      </c>
      <c r="C35" s="53">
        <v>1</v>
      </c>
      <c r="D35" s="53">
        <v>13</v>
      </c>
      <c r="E35" s="54">
        <v>7953700</v>
      </c>
      <c r="F35" s="56">
        <v>244</v>
      </c>
      <c r="G35" s="2"/>
    </row>
    <row r="36" spans="1:9" ht="39">
      <c r="A36" s="15" t="s">
        <v>21</v>
      </c>
      <c r="B36" s="16">
        <v>650</v>
      </c>
      <c r="C36" s="17">
        <v>3</v>
      </c>
      <c r="D36" s="17">
        <v>0</v>
      </c>
      <c r="E36" s="18">
        <v>0</v>
      </c>
      <c r="F36" s="19">
        <v>0</v>
      </c>
      <c r="G36" s="37">
        <f>G37</f>
        <v>1629.6999999999998</v>
      </c>
      <c r="I36" s="26"/>
    </row>
    <row r="37" spans="1:9" ht="60.75">
      <c r="A37" s="44" t="s">
        <v>22</v>
      </c>
      <c r="B37" s="45">
        <v>650</v>
      </c>
      <c r="C37" s="46">
        <v>3</v>
      </c>
      <c r="D37" s="46">
        <v>9</v>
      </c>
      <c r="E37" s="47">
        <v>0</v>
      </c>
      <c r="F37" s="48">
        <v>0</v>
      </c>
      <c r="G37" s="49">
        <f>G38+G42+G44+G40</f>
        <v>1629.6999999999998</v>
      </c>
    </row>
    <row r="38" spans="1:9" ht="53.25" customHeight="1">
      <c r="A38" s="4" t="s">
        <v>23</v>
      </c>
      <c r="B38" s="10">
        <v>650</v>
      </c>
      <c r="C38" s="11">
        <v>3</v>
      </c>
      <c r="D38" s="11">
        <v>9</v>
      </c>
      <c r="E38" s="12">
        <v>2180100</v>
      </c>
      <c r="F38" s="13">
        <v>0</v>
      </c>
      <c r="G38" s="42">
        <f>G39</f>
        <v>147.19999999999999</v>
      </c>
    </row>
    <row r="39" spans="1:9">
      <c r="A39" s="9" t="s">
        <v>14</v>
      </c>
      <c r="B39" s="5">
        <v>650</v>
      </c>
      <c r="C39" s="6">
        <v>3</v>
      </c>
      <c r="D39" s="6">
        <v>9</v>
      </c>
      <c r="E39" s="7">
        <v>2180100</v>
      </c>
      <c r="F39" s="8">
        <v>244</v>
      </c>
      <c r="G39" s="2">
        <v>147.19999999999999</v>
      </c>
    </row>
    <row r="40" spans="1:9" ht="57">
      <c r="A40" s="4" t="s">
        <v>64</v>
      </c>
      <c r="B40" s="5">
        <v>650</v>
      </c>
      <c r="C40" s="6">
        <v>3</v>
      </c>
      <c r="D40" s="6">
        <v>9</v>
      </c>
      <c r="E40" s="7">
        <v>7953100</v>
      </c>
      <c r="F40" s="8">
        <v>0</v>
      </c>
      <c r="G40" s="2">
        <f>G41</f>
        <v>1169.8</v>
      </c>
    </row>
    <row r="41" spans="1:9">
      <c r="A41" s="9" t="s">
        <v>14</v>
      </c>
      <c r="B41" s="5">
        <v>650</v>
      </c>
      <c r="C41" s="6">
        <v>3</v>
      </c>
      <c r="D41" s="6">
        <v>9</v>
      </c>
      <c r="E41" s="7">
        <v>7953100</v>
      </c>
      <c r="F41" s="8">
        <v>244</v>
      </c>
      <c r="G41" s="2">
        <v>1169.8</v>
      </c>
    </row>
    <row r="42" spans="1:9" ht="57">
      <c r="A42" s="4" t="s">
        <v>24</v>
      </c>
      <c r="B42" s="10">
        <v>650</v>
      </c>
      <c r="C42" s="11">
        <v>3</v>
      </c>
      <c r="D42" s="11">
        <v>9</v>
      </c>
      <c r="E42" s="12">
        <v>7953110</v>
      </c>
      <c r="F42" s="13">
        <v>0</v>
      </c>
      <c r="G42" s="42">
        <f>G43</f>
        <v>219.5</v>
      </c>
    </row>
    <row r="43" spans="1:9">
      <c r="A43" s="9" t="s">
        <v>14</v>
      </c>
      <c r="B43" s="5">
        <v>650</v>
      </c>
      <c r="C43" s="6">
        <v>3</v>
      </c>
      <c r="D43" s="6">
        <v>9</v>
      </c>
      <c r="E43" s="7">
        <v>7953110</v>
      </c>
      <c r="F43" s="8">
        <v>244</v>
      </c>
      <c r="G43" s="2">
        <v>219.5</v>
      </c>
    </row>
    <row r="44" spans="1:9" ht="79.5">
      <c r="A44" s="4" t="s">
        <v>25</v>
      </c>
      <c r="B44" s="10">
        <v>650</v>
      </c>
      <c r="C44" s="11">
        <v>3</v>
      </c>
      <c r="D44" s="11">
        <v>9</v>
      </c>
      <c r="E44" s="12">
        <v>7953200</v>
      </c>
      <c r="F44" s="13">
        <v>0</v>
      </c>
      <c r="G44" s="42">
        <f>G45</f>
        <v>93.2</v>
      </c>
    </row>
    <row r="45" spans="1:9">
      <c r="A45" s="9" t="s">
        <v>14</v>
      </c>
      <c r="B45" s="5">
        <v>650</v>
      </c>
      <c r="C45" s="6">
        <v>3</v>
      </c>
      <c r="D45" s="6">
        <v>9</v>
      </c>
      <c r="E45" s="7">
        <v>7953200</v>
      </c>
      <c r="F45" s="8">
        <v>244</v>
      </c>
      <c r="G45" s="2">
        <v>93.2</v>
      </c>
    </row>
    <row r="46" spans="1:9">
      <c r="A46" s="15" t="s">
        <v>26</v>
      </c>
      <c r="B46" s="16">
        <v>650</v>
      </c>
      <c r="C46" s="17">
        <v>4</v>
      </c>
      <c r="D46" s="17">
        <v>0</v>
      </c>
      <c r="E46" s="18">
        <v>0</v>
      </c>
      <c r="F46" s="19">
        <v>0</v>
      </c>
      <c r="G46" s="40">
        <f>G47+G50+G53+G56+G59</f>
        <v>18576.5</v>
      </c>
      <c r="I46" s="26"/>
    </row>
    <row r="47" spans="1:9" ht="26.25">
      <c r="A47" s="15" t="s">
        <v>65</v>
      </c>
      <c r="B47" s="16">
        <v>650</v>
      </c>
      <c r="C47" s="17">
        <v>4</v>
      </c>
      <c r="D47" s="17">
        <v>1</v>
      </c>
      <c r="E47" s="18">
        <v>0</v>
      </c>
      <c r="F47" s="19">
        <v>0</v>
      </c>
      <c r="G47" s="37">
        <f>G48</f>
        <v>4081.4</v>
      </c>
    </row>
    <row r="48" spans="1:9" ht="30.75" customHeight="1">
      <c r="A48" s="21" t="s">
        <v>66</v>
      </c>
      <c r="B48" s="5">
        <v>650</v>
      </c>
      <c r="C48" s="6">
        <v>4</v>
      </c>
      <c r="D48" s="6">
        <v>1</v>
      </c>
      <c r="E48" s="7">
        <v>5224500</v>
      </c>
      <c r="F48" s="8">
        <v>0</v>
      </c>
      <c r="G48" s="2">
        <f>G49</f>
        <v>4081.4</v>
      </c>
    </row>
    <row r="49" spans="1:9" ht="26.25">
      <c r="A49" s="21" t="s">
        <v>11</v>
      </c>
      <c r="B49" s="5">
        <v>650</v>
      </c>
      <c r="C49" s="6">
        <v>4</v>
      </c>
      <c r="D49" s="6">
        <v>1</v>
      </c>
      <c r="E49" s="7">
        <v>5224500</v>
      </c>
      <c r="F49" s="8">
        <v>111</v>
      </c>
      <c r="G49" s="2">
        <v>4081.4</v>
      </c>
    </row>
    <row r="50" spans="1:9">
      <c r="A50" s="57" t="s">
        <v>27</v>
      </c>
      <c r="B50" s="16">
        <v>650</v>
      </c>
      <c r="C50" s="17">
        <v>4</v>
      </c>
      <c r="D50" s="17">
        <v>8</v>
      </c>
      <c r="E50" s="18">
        <v>0</v>
      </c>
      <c r="F50" s="19">
        <v>0</v>
      </c>
      <c r="G50" s="37">
        <f>G52</f>
        <v>4307.1000000000004</v>
      </c>
      <c r="I50" s="26"/>
    </row>
    <row r="51" spans="1:9" ht="24.75">
      <c r="A51" s="14" t="s">
        <v>67</v>
      </c>
      <c r="B51" s="5">
        <v>650</v>
      </c>
      <c r="C51" s="6">
        <v>4</v>
      </c>
      <c r="D51" s="6">
        <v>8</v>
      </c>
      <c r="E51" s="7">
        <v>3170110</v>
      </c>
      <c r="F51" s="8">
        <v>0</v>
      </c>
      <c r="G51" s="2">
        <f>G52</f>
        <v>4307.1000000000004</v>
      </c>
    </row>
    <row r="52" spans="1:9" ht="60.75">
      <c r="A52" s="14" t="s">
        <v>28</v>
      </c>
      <c r="B52" s="5">
        <v>650</v>
      </c>
      <c r="C52" s="6">
        <v>4</v>
      </c>
      <c r="D52" s="6">
        <v>8</v>
      </c>
      <c r="E52" s="7">
        <v>3170110</v>
      </c>
      <c r="F52" s="8">
        <v>810</v>
      </c>
      <c r="G52" s="2">
        <v>4307.1000000000004</v>
      </c>
    </row>
    <row r="53" spans="1:9" ht="24.75">
      <c r="A53" s="57" t="s">
        <v>29</v>
      </c>
      <c r="B53" s="16">
        <v>650</v>
      </c>
      <c r="C53" s="17">
        <v>4</v>
      </c>
      <c r="D53" s="17">
        <v>9</v>
      </c>
      <c r="E53" s="18">
        <v>0</v>
      </c>
      <c r="F53" s="19">
        <v>0</v>
      </c>
      <c r="G53" s="40">
        <f>G54</f>
        <v>7161.7</v>
      </c>
      <c r="I53" s="26"/>
    </row>
    <row r="54" spans="1:9" ht="34.5">
      <c r="A54" s="4" t="s">
        <v>30</v>
      </c>
      <c r="B54" s="10">
        <v>650</v>
      </c>
      <c r="C54" s="11">
        <v>4</v>
      </c>
      <c r="D54" s="11">
        <v>9</v>
      </c>
      <c r="E54" s="7">
        <v>3150100</v>
      </c>
      <c r="F54" s="13">
        <v>0</v>
      </c>
      <c r="G54" s="2">
        <f>G55</f>
        <v>7161.7</v>
      </c>
    </row>
    <row r="55" spans="1:9">
      <c r="A55" s="9" t="s">
        <v>14</v>
      </c>
      <c r="B55" s="5">
        <v>650</v>
      </c>
      <c r="C55" s="6">
        <v>4</v>
      </c>
      <c r="D55" s="6">
        <v>9</v>
      </c>
      <c r="E55" s="7">
        <v>3150100</v>
      </c>
      <c r="F55" s="8">
        <v>244</v>
      </c>
      <c r="G55" s="2">
        <v>7161.7</v>
      </c>
    </row>
    <row r="56" spans="1:9">
      <c r="A56" s="15" t="s">
        <v>31</v>
      </c>
      <c r="B56" s="16">
        <v>650</v>
      </c>
      <c r="C56" s="17">
        <v>4</v>
      </c>
      <c r="D56" s="17">
        <v>10</v>
      </c>
      <c r="E56" s="18">
        <v>0</v>
      </c>
      <c r="F56" s="19">
        <v>0</v>
      </c>
      <c r="G56" s="37">
        <f>G57</f>
        <v>1105.8</v>
      </c>
      <c r="I56" s="26"/>
    </row>
    <row r="57" spans="1:9" ht="60.75">
      <c r="A57" s="20" t="s">
        <v>32</v>
      </c>
      <c r="B57" s="10">
        <v>650</v>
      </c>
      <c r="C57" s="11">
        <v>4</v>
      </c>
      <c r="D57" s="11">
        <v>10</v>
      </c>
      <c r="E57" s="12">
        <v>7952910</v>
      </c>
      <c r="F57" s="13">
        <v>0</v>
      </c>
      <c r="G57" s="42">
        <f>G58</f>
        <v>1105.8</v>
      </c>
    </row>
    <row r="58" spans="1:9" ht="34.5">
      <c r="A58" s="9" t="s">
        <v>33</v>
      </c>
      <c r="B58" s="5">
        <v>650</v>
      </c>
      <c r="C58" s="6">
        <v>4</v>
      </c>
      <c r="D58" s="6">
        <v>10</v>
      </c>
      <c r="E58" s="7">
        <v>7952910</v>
      </c>
      <c r="F58" s="8">
        <v>242</v>
      </c>
      <c r="G58" s="2">
        <v>1105.8</v>
      </c>
    </row>
    <row r="59" spans="1:9" ht="26.25">
      <c r="A59" s="15" t="s">
        <v>68</v>
      </c>
      <c r="B59" s="16">
        <v>650</v>
      </c>
      <c r="C59" s="17">
        <v>4</v>
      </c>
      <c r="D59" s="17">
        <v>12</v>
      </c>
      <c r="E59" s="18">
        <v>0</v>
      </c>
      <c r="F59" s="19">
        <v>0</v>
      </c>
      <c r="G59" s="40">
        <f>G64+G66+G60+G62+G68</f>
        <v>1920.5</v>
      </c>
      <c r="I59" s="26"/>
    </row>
    <row r="60" spans="1:9" ht="51.75">
      <c r="A60" s="21" t="s">
        <v>69</v>
      </c>
      <c r="B60" s="10">
        <v>650</v>
      </c>
      <c r="C60" s="6">
        <v>4</v>
      </c>
      <c r="D60" s="6">
        <v>12</v>
      </c>
      <c r="E60" s="7">
        <v>923400</v>
      </c>
      <c r="F60" s="13">
        <v>0</v>
      </c>
      <c r="G60" s="58">
        <f>G61</f>
        <v>1731</v>
      </c>
    </row>
    <row r="61" spans="1:9">
      <c r="A61" s="9" t="s">
        <v>14</v>
      </c>
      <c r="B61" s="5">
        <v>650</v>
      </c>
      <c r="C61" s="6">
        <v>4</v>
      </c>
      <c r="D61" s="6">
        <v>12</v>
      </c>
      <c r="E61" s="7">
        <v>923400</v>
      </c>
      <c r="F61" s="8">
        <v>244</v>
      </c>
      <c r="G61" s="58">
        <v>1731</v>
      </c>
    </row>
    <row r="62" spans="1:9">
      <c r="A62" s="9"/>
      <c r="B62" s="16">
        <v>650</v>
      </c>
      <c r="C62" s="6">
        <v>4</v>
      </c>
      <c r="D62" s="6">
        <v>12</v>
      </c>
      <c r="E62" s="7">
        <v>7952400</v>
      </c>
      <c r="F62" s="13">
        <v>0</v>
      </c>
      <c r="G62" s="58"/>
    </row>
    <row r="63" spans="1:9">
      <c r="A63" s="9" t="s">
        <v>14</v>
      </c>
      <c r="B63" s="5">
        <v>650</v>
      </c>
      <c r="C63" s="6">
        <v>4</v>
      </c>
      <c r="D63" s="6">
        <v>12</v>
      </c>
      <c r="E63" s="7">
        <v>7952400</v>
      </c>
      <c r="F63" s="8">
        <v>244</v>
      </c>
      <c r="G63" s="58"/>
    </row>
    <row r="64" spans="1:9" ht="45.75">
      <c r="A64" s="9" t="s">
        <v>70</v>
      </c>
      <c r="B64" s="5">
        <v>650</v>
      </c>
      <c r="C64" s="6">
        <v>4</v>
      </c>
      <c r="D64" s="6">
        <v>12</v>
      </c>
      <c r="E64" s="7">
        <v>5226300</v>
      </c>
      <c r="F64" s="13">
        <v>0</v>
      </c>
      <c r="G64" s="58">
        <f>G65</f>
        <v>77.3</v>
      </c>
    </row>
    <row r="65" spans="1:9">
      <c r="A65" s="9" t="s">
        <v>14</v>
      </c>
      <c r="B65" s="5">
        <v>650</v>
      </c>
      <c r="C65" s="6">
        <v>4</v>
      </c>
      <c r="D65" s="6">
        <v>12</v>
      </c>
      <c r="E65" s="7">
        <v>5226300</v>
      </c>
      <c r="F65" s="8">
        <v>244</v>
      </c>
      <c r="G65" s="2">
        <v>77.3</v>
      </c>
    </row>
    <row r="66" spans="1:9" ht="70.5" customHeight="1">
      <c r="A66" s="9" t="s">
        <v>71</v>
      </c>
      <c r="B66" s="5">
        <v>650</v>
      </c>
      <c r="C66" s="6">
        <v>4</v>
      </c>
      <c r="D66" s="6">
        <v>12</v>
      </c>
      <c r="E66" s="7">
        <v>7952400</v>
      </c>
      <c r="F66" s="8">
        <v>0</v>
      </c>
      <c r="G66" s="2">
        <f>G67</f>
        <v>19.3</v>
      </c>
    </row>
    <row r="67" spans="1:9">
      <c r="A67" s="9" t="s">
        <v>14</v>
      </c>
      <c r="B67" s="5">
        <v>650</v>
      </c>
      <c r="C67" s="6">
        <v>4</v>
      </c>
      <c r="D67" s="6">
        <v>12</v>
      </c>
      <c r="E67" s="7">
        <v>7952400</v>
      </c>
      <c r="F67" s="8">
        <v>244</v>
      </c>
      <c r="G67" s="2">
        <v>19.3</v>
      </c>
    </row>
    <row r="68" spans="1:9" ht="48.75" customHeight="1">
      <c r="A68" s="9" t="s">
        <v>70</v>
      </c>
      <c r="B68" s="5">
        <v>650</v>
      </c>
      <c r="C68" s="6">
        <v>4</v>
      </c>
      <c r="D68" s="6">
        <v>12</v>
      </c>
      <c r="E68" s="7">
        <v>5226300</v>
      </c>
      <c r="F68" s="8">
        <v>0</v>
      </c>
      <c r="G68" s="58">
        <f>G69</f>
        <v>92.9</v>
      </c>
    </row>
    <row r="69" spans="1:9">
      <c r="A69" s="9" t="s">
        <v>14</v>
      </c>
      <c r="B69" s="5">
        <v>650</v>
      </c>
      <c r="C69" s="6">
        <v>4</v>
      </c>
      <c r="D69" s="6">
        <v>12</v>
      </c>
      <c r="E69" s="7">
        <v>5226300</v>
      </c>
      <c r="F69" s="8">
        <v>244</v>
      </c>
      <c r="G69" s="2">
        <v>92.9</v>
      </c>
    </row>
    <row r="70" spans="1:9" ht="26.25">
      <c r="A70" s="15" t="s">
        <v>34</v>
      </c>
      <c r="B70" s="16">
        <v>650</v>
      </c>
      <c r="C70" s="17">
        <v>5</v>
      </c>
      <c r="D70" s="17">
        <v>0</v>
      </c>
      <c r="E70" s="18">
        <v>0</v>
      </c>
      <c r="F70" s="19">
        <v>0</v>
      </c>
      <c r="G70" s="37">
        <f>G71+G78+G93</f>
        <v>61599.6</v>
      </c>
      <c r="I70" s="26"/>
    </row>
    <row r="71" spans="1:9">
      <c r="A71" s="59" t="s">
        <v>35</v>
      </c>
      <c r="B71" s="16">
        <v>650</v>
      </c>
      <c r="C71" s="17">
        <v>5</v>
      </c>
      <c r="D71" s="17">
        <v>1</v>
      </c>
      <c r="E71" s="18">
        <v>0</v>
      </c>
      <c r="F71" s="19">
        <v>0</v>
      </c>
      <c r="G71" s="37">
        <f>G72+G74</f>
        <v>7078.3</v>
      </c>
      <c r="I71" s="26"/>
    </row>
    <row r="72" spans="1:9" ht="57">
      <c r="A72" s="9" t="s">
        <v>36</v>
      </c>
      <c r="B72" s="5">
        <v>650</v>
      </c>
      <c r="C72" s="6">
        <v>5</v>
      </c>
      <c r="D72" s="6">
        <v>1</v>
      </c>
      <c r="E72" s="7">
        <v>3500100</v>
      </c>
      <c r="F72" s="8">
        <v>0</v>
      </c>
      <c r="G72" s="2">
        <v>4646.8</v>
      </c>
    </row>
    <row r="73" spans="1:9" ht="57">
      <c r="A73" s="9" t="s">
        <v>28</v>
      </c>
      <c r="B73" s="5">
        <v>650</v>
      </c>
      <c r="C73" s="6">
        <v>5</v>
      </c>
      <c r="D73" s="6">
        <v>1</v>
      </c>
      <c r="E73" s="7">
        <v>3500100</v>
      </c>
      <c r="F73" s="8">
        <v>810</v>
      </c>
      <c r="G73" s="2">
        <v>4646.8</v>
      </c>
      <c r="I73" s="27"/>
    </row>
    <row r="74" spans="1:9" ht="23.25">
      <c r="A74" s="9" t="s">
        <v>37</v>
      </c>
      <c r="B74" s="5">
        <v>650</v>
      </c>
      <c r="C74" s="6">
        <v>5</v>
      </c>
      <c r="D74" s="6">
        <v>1</v>
      </c>
      <c r="E74" s="7">
        <v>3500300</v>
      </c>
      <c r="F74" s="8">
        <v>0</v>
      </c>
      <c r="G74" s="2">
        <f>G75</f>
        <v>2431.5</v>
      </c>
    </row>
    <row r="75" spans="1:9" ht="57">
      <c r="A75" s="9" t="s">
        <v>28</v>
      </c>
      <c r="B75" s="5">
        <v>650</v>
      </c>
      <c r="C75" s="6">
        <v>5</v>
      </c>
      <c r="D75" s="6">
        <v>1</v>
      </c>
      <c r="E75" s="7">
        <v>3500300</v>
      </c>
      <c r="F75" s="8">
        <v>810</v>
      </c>
      <c r="G75" s="2">
        <v>2431.5</v>
      </c>
    </row>
    <row r="76" spans="1:9" ht="34.5">
      <c r="A76" s="9" t="s">
        <v>72</v>
      </c>
      <c r="B76" s="5">
        <v>650</v>
      </c>
      <c r="C76" s="6">
        <v>5</v>
      </c>
      <c r="D76" s="6">
        <v>1</v>
      </c>
      <c r="E76" s="7">
        <v>7952800</v>
      </c>
      <c r="F76" s="8">
        <v>0</v>
      </c>
      <c r="G76" s="2"/>
    </row>
    <row r="77" spans="1:9" ht="23.25">
      <c r="A77" s="9" t="s">
        <v>73</v>
      </c>
      <c r="B77" s="5">
        <v>650</v>
      </c>
      <c r="C77" s="6">
        <v>5</v>
      </c>
      <c r="D77" s="6">
        <v>1</v>
      </c>
      <c r="E77" s="7">
        <v>7952800</v>
      </c>
      <c r="F77" s="8">
        <v>243</v>
      </c>
      <c r="G77" s="2"/>
    </row>
    <row r="78" spans="1:9">
      <c r="A78" s="57" t="s">
        <v>38</v>
      </c>
      <c r="B78" s="16">
        <v>650</v>
      </c>
      <c r="C78" s="17">
        <v>5</v>
      </c>
      <c r="D78" s="17">
        <v>2</v>
      </c>
      <c r="E78" s="18">
        <v>0</v>
      </c>
      <c r="F78" s="19">
        <v>0</v>
      </c>
      <c r="G78" s="37">
        <f>G79+G81+G83+G85+G88+G90</f>
        <v>40116.1</v>
      </c>
      <c r="I78" s="26"/>
    </row>
    <row r="79" spans="1:9" ht="57">
      <c r="A79" s="4" t="s">
        <v>39</v>
      </c>
      <c r="B79" s="10">
        <v>650</v>
      </c>
      <c r="C79" s="11">
        <v>5</v>
      </c>
      <c r="D79" s="11">
        <v>2</v>
      </c>
      <c r="E79" s="12">
        <v>3510200</v>
      </c>
      <c r="F79" s="13">
        <v>0</v>
      </c>
      <c r="G79" s="42">
        <v>2574.1999999999998</v>
      </c>
      <c r="I79" s="27"/>
    </row>
    <row r="80" spans="1:9" ht="57">
      <c r="A80" s="9" t="s">
        <v>28</v>
      </c>
      <c r="B80" s="5">
        <v>650</v>
      </c>
      <c r="C80" s="6">
        <v>5</v>
      </c>
      <c r="D80" s="6">
        <v>2</v>
      </c>
      <c r="E80" s="7">
        <v>3510200</v>
      </c>
      <c r="F80" s="8">
        <v>810</v>
      </c>
      <c r="G80" s="2">
        <v>2574.1999999999998</v>
      </c>
    </row>
    <row r="81" spans="1:9" ht="68.25">
      <c r="A81" s="4" t="s">
        <v>40</v>
      </c>
      <c r="B81" s="10">
        <v>650</v>
      </c>
      <c r="C81" s="11">
        <v>5</v>
      </c>
      <c r="D81" s="11">
        <v>2</v>
      </c>
      <c r="E81" s="12">
        <v>3510300</v>
      </c>
      <c r="F81" s="13">
        <v>0</v>
      </c>
      <c r="G81" s="42">
        <f>G82</f>
        <v>2674.5</v>
      </c>
    </row>
    <row r="82" spans="1:9" ht="57">
      <c r="A82" s="9" t="s">
        <v>28</v>
      </c>
      <c r="B82" s="5">
        <v>650</v>
      </c>
      <c r="C82" s="6">
        <v>5</v>
      </c>
      <c r="D82" s="6">
        <v>2</v>
      </c>
      <c r="E82" s="7">
        <v>3510300</v>
      </c>
      <c r="F82" s="8">
        <v>810</v>
      </c>
      <c r="G82" s="2">
        <v>2674.5</v>
      </c>
    </row>
    <row r="83" spans="1:9" ht="23.25">
      <c r="A83" s="4" t="s">
        <v>41</v>
      </c>
      <c r="B83" s="10">
        <v>650</v>
      </c>
      <c r="C83" s="11">
        <v>5</v>
      </c>
      <c r="D83" s="11">
        <v>2</v>
      </c>
      <c r="E83" s="12">
        <v>3510500</v>
      </c>
      <c r="F83" s="13">
        <v>0</v>
      </c>
      <c r="G83" s="42">
        <f>G84</f>
        <v>7156.6</v>
      </c>
    </row>
    <row r="84" spans="1:9" ht="57">
      <c r="A84" s="9" t="s">
        <v>28</v>
      </c>
      <c r="B84" s="5">
        <v>650</v>
      </c>
      <c r="C84" s="6">
        <v>5</v>
      </c>
      <c r="D84" s="6">
        <v>2</v>
      </c>
      <c r="E84" s="7">
        <v>3510500</v>
      </c>
      <c r="F84" s="8">
        <v>810</v>
      </c>
      <c r="G84" s="2">
        <v>7156.6</v>
      </c>
    </row>
    <row r="85" spans="1:9" ht="57">
      <c r="A85" s="4" t="s">
        <v>74</v>
      </c>
      <c r="B85" s="10">
        <v>650</v>
      </c>
      <c r="C85" s="11">
        <v>5</v>
      </c>
      <c r="D85" s="11">
        <v>2</v>
      </c>
      <c r="E85" s="12">
        <v>5222100</v>
      </c>
      <c r="F85" s="13">
        <v>0</v>
      </c>
      <c r="G85" s="43">
        <f>G86+G87</f>
        <v>14045.5</v>
      </c>
    </row>
    <row r="86" spans="1:9" ht="23.25">
      <c r="A86" s="9" t="s">
        <v>75</v>
      </c>
      <c r="B86" s="5">
        <v>650</v>
      </c>
      <c r="C86" s="6">
        <v>5</v>
      </c>
      <c r="D86" s="6">
        <v>2</v>
      </c>
      <c r="E86" s="7">
        <v>5222100</v>
      </c>
      <c r="F86" s="8">
        <v>243</v>
      </c>
      <c r="G86" s="2">
        <v>12495.9</v>
      </c>
    </row>
    <row r="87" spans="1:9" ht="57">
      <c r="A87" s="9" t="s">
        <v>28</v>
      </c>
      <c r="B87" s="5">
        <v>650</v>
      </c>
      <c r="C87" s="6">
        <v>5</v>
      </c>
      <c r="D87" s="6">
        <v>2</v>
      </c>
      <c r="E87" s="7">
        <v>5222100</v>
      </c>
      <c r="F87" s="8">
        <v>810</v>
      </c>
      <c r="G87" s="2">
        <v>1549.6</v>
      </c>
    </row>
    <row r="88" spans="1:9" ht="45.75">
      <c r="A88" s="9" t="s">
        <v>76</v>
      </c>
      <c r="B88" s="5">
        <v>650</v>
      </c>
      <c r="C88" s="6">
        <v>5</v>
      </c>
      <c r="D88" s="6">
        <v>2</v>
      </c>
      <c r="E88" s="7">
        <v>7953400</v>
      </c>
      <c r="F88" s="13">
        <v>0</v>
      </c>
      <c r="G88" s="2">
        <f>G89</f>
        <v>13541.8</v>
      </c>
    </row>
    <row r="89" spans="1:9" ht="34.5">
      <c r="A89" s="9" t="s">
        <v>77</v>
      </c>
      <c r="B89" s="5">
        <v>650</v>
      </c>
      <c r="C89" s="6">
        <v>5</v>
      </c>
      <c r="D89" s="6">
        <v>2</v>
      </c>
      <c r="E89" s="7">
        <v>7953400</v>
      </c>
      <c r="F89" s="8">
        <v>243</v>
      </c>
      <c r="G89" s="2">
        <v>13541.8</v>
      </c>
    </row>
    <row r="90" spans="1:9" ht="57">
      <c r="A90" s="9" t="s">
        <v>78</v>
      </c>
      <c r="B90" s="5">
        <v>650</v>
      </c>
      <c r="C90" s="6">
        <v>5</v>
      </c>
      <c r="D90" s="6">
        <v>2</v>
      </c>
      <c r="E90" s="7">
        <v>7953400</v>
      </c>
      <c r="F90" s="8">
        <v>0</v>
      </c>
      <c r="G90" s="58">
        <f>G91+G92</f>
        <v>123.5</v>
      </c>
    </row>
    <row r="91" spans="1:9" ht="34.5">
      <c r="A91" s="9" t="s">
        <v>79</v>
      </c>
      <c r="B91" s="5">
        <v>650</v>
      </c>
      <c r="C91" s="6">
        <v>5</v>
      </c>
      <c r="D91" s="6">
        <v>2</v>
      </c>
      <c r="E91" s="7">
        <v>7953410</v>
      </c>
      <c r="F91" s="8">
        <v>244</v>
      </c>
      <c r="G91" s="2">
        <v>121.1</v>
      </c>
    </row>
    <row r="92" spans="1:9" ht="23.25">
      <c r="A92" s="9" t="s">
        <v>80</v>
      </c>
      <c r="B92" s="5">
        <v>650</v>
      </c>
      <c r="C92" s="6">
        <v>5</v>
      </c>
      <c r="D92" s="6">
        <v>2</v>
      </c>
      <c r="E92" s="7">
        <v>7953410</v>
      </c>
      <c r="F92" s="8">
        <v>411</v>
      </c>
      <c r="G92" s="2">
        <v>2.4</v>
      </c>
    </row>
    <row r="93" spans="1:9">
      <c r="A93" s="57" t="s">
        <v>42</v>
      </c>
      <c r="B93" s="16">
        <v>650</v>
      </c>
      <c r="C93" s="17">
        <v>5</v>
      </c>
      <c r="D93" s="17">
        <v>3</v>
      </c>
      <c r="E93" s="18">
        <v>0</v>
      </c>
      <c r="F93" s="19">
        <v>0</v>
      </c>
      <c r="G93" s="37">
        <f>G94+G96+G98+G100+G102+G104+G106+G108+G110+G112+G115</f>
        <v>14405.199999999999</v>
      </c>
      <c r="I93" s="26"/>
    </row>
    <row r="94" spans="1:9" ht="48.75">
      <c r="A94" s="22" t="s">
        <v>81</v>
      </c>
      <c r="B94" s="10">
        <v>650</v>
      </c>
      <c r="C94" s="11">
        <v>5</v>
      </c>
      <c r="D94" s="11">
        <v>3</v>
      </c>
      <c r="E94" s="7">
        <v>5227000</v>
      </c>
      <c r="F94" s="8">
        <v>0</v>
      </c>
      <c r="G94" s="2">
        <f>G95</f>
        <v>3525.6</v>
      </c>
    </row>
    <row r="95" spans="1:9" ht="36.75">
      <c r="A95" s="22" t="s">
        <v>75</v>
      </c>
      <c r="B95" s="10">
        <v>650</v>
      </c>
      <c r="C95" s="11">
        <v>5</v>
      </c>
      <c r="D95" s="11">
        <v>3</v>
      </c>
      <c r="E95" s="7">
        <v>5227000</v>
      </c>
      <c r="F95" s="8">
        <v>243</v>
      </c>
      <c r="G95" s="2">
        <v>3525.6</v>
      </c>
    </row>
    <row r="96" spans="1:9">
      <c r="A96" s="4" t="s">
        <v>43</v>
      </c>
      <c r="B96" s="10">
        <v>650</v>
      </c>
      <c r="C96" s="11">
        <v>5</v>
      </c>
      <c r="D96" s="11">
        <v>3</v>
      </c>
      <c r="E96" s="12">
        <v>6000100</v>
      </c>
      <c r="F96" s="13">
        <v>0</v>
      </c>
      <c r="G96" s="42">
        <f>G97</f>
        <v>2970.5</v>
      </c>
    </row>
    <row r="97" spans="1:7" ht="57">
      <c r="A97" s="9" t="s">
        <v>28</v>
      </c>
      <c r="B97" s="5">
        <v>650</v>
      </c>
      <c r="C97" s="6">
        <v>5</v>
      </c>
      <c r="D97" s="6">
        <v>3</v>
      </c>
      <c r="E97" s="7">
        <v>6000100</v>
      </c>
      <c r="F97" s="8">
        <v>810</v>
      </c>
      <c r="G97" s="2">
        <v>2970.5</v>
      </c>
    </row>
    <row r="98" spans="1:7">
      <c r="A98" s="4" t="s">
        <v>44</v>
      </c>
      <c r="B98" s="10">
        <v>650</v>
      </c>
      <c r="C98" s="11">
        <v>5</v>
      </c>
      <c r="D98" s="11">
        <v>3</v>
      </c>
      <c r="E98" s="12">
        <v>6000300</v>
      </c>
      <c r="F98" s="13">
        <v>0</v>
      </c>
      <c r="G98" s="42">
        <f>G99</f>
        <v>44.9</v>
      </c>
    </row>
    <row r="99" spans="1:7" ht="57">
      <c r="A99" s="9" t="s">
        <v>28</v>
      </c>
      <c r="B99" s="5">
        <v>650</v>
      </c>
      <c r="C99" s="6">
        <v>5</v>
      </c>
      <c r="D99" s="6">
        <v>3</v>
      </c>
      <c r="E99" s="7">
        <v>6000300</v>
      </c>
      <c r="F99" s="8">
        <v>810</v>
      </c>
      <c r="G99" s="2">
        <v>44.9</v>
      </c>
    </row>
    <row r="100" spans="1:7" ht="23.25">
      <c r="A100" s="4" t="s">
        <v>45</v>
      </c>
      <c r="B100" s="10">
        <v>650</v>
      </c>
      <c r="C100" s="11">
        <v>5</v>
      </c>
      <c r="D100" s="11">
        <v>3</v>
      </c>
      <c r="E100" s="12">
        <v>6000400</v>
      </c>
      <c r="F100" s="13">
        <v>0</v>
      </c>
      <c r="G100" s="42">
        <f>G101</f>
        <v>1655.9</v>
      </c>
    </row>
    <row r="101" spans="1:7" ht="57">
      <c r="A101" s="9" t="s">
        <v>28</v>
      </c>
      <c r="B101" s="5">
        <v>650</v>
      </c>
      <c r="C101" s="6">
        <v>5</v>
      </c>
      <c r="D101" s="6">
        <v>3</v>
      </c>
      <c r="E101" s="7">
        <v>6000400</v>
      </c>
      <c r="F101" s="8">
        <v>810</v>
      </c>
      <c r="G101" s="2">
        <v>1655.9</v>
      </c>
    </row>
    <row r="102" spans="1:7" ht="34.5">
      <c r="A102" s="4" t="s">
        <v>46</v>
      </c>
      <c r="B102" s="10">
        <v>650</v>
      </c>
      <c r="C102" s="11">
        <v>5</v>
      </c>
      <c r="D102" s="11">
        <v>3</v>
      </c>
      <c r="E102" s="12">
        <v>6000500</v>
      </c>
      <c r="F102" s="13">
        <v>0</v>
      </c>
      <c r="G102" s="42">
        <f>G103</f>
        <v>4844.7</v>
      </c>
    </row>
    <row r="103" spans="1:7" ht="57">
      <c r="A103" s="9" t="s">
        <v>28</v>
      </c>
      <c r="B103" s="5">
        <v>650</v>
      </c>
      <c r="C103" s="6">
        <v>5</v>
      </c>
      <c r="D103" s="6">
        <v>3</v>
      </c>
      <c r="E103" s="7">
        <v>6000500</v>
      </c>
      <c r="F103" s="8">
        <v>810</v>
      </c>
      <c r="G103" s="2">
        <v>4844.7</v>
      </c>
    </row>
    <row r="104" spans="1:7" ht="27" customHeight="1">
      <c r="A104" s="9" t="s">
        <v>90</v>
      </c>
      <c r="B104" s="10">
        <v>650</v>
      </c>
      <c r="C104" s="11">
        <v>5</v>
      </c>
      <c r="D104" s="11">
        <v>3</v>
      </c>
      <c r="E104" s="12">
        <v>7950400</v>
      </c>
      <c r="F104" s="13">
        <v>0</v>
      </c>
      <c r="G104" s="2"/>
    </row>
    <row r="105" spans="1:7">
      <c r="A105" s="9" t="s">
        <v>14</v>
      </c>
      <c r="B105" s="5">
        <v>650</v>
      </c>
      <c r="C105" s="6">
        <v>5</v>
      </c>
      <c r="D105" s="6">
        <v>3</v>
      </c>
      <c r="E105" s="12">
        <v>7950400</v>
      </c>
      <c r="F105" s="8">
        <v>244</v>
      </c>
      <c r="G105" s="2"/>
    </row>
    <row r="106" spans="1:7" ht="45.75">
      <c r="A106" s="4" t="s">
        <v>47</v>
      </c>
      <c r="B106" s="10">
        <v>650</v>
      </c>
      <c r="C106" s="11">
        <v>5</v>
      </c>
      <c r="D106" s="11">
        <v>3</v>
      </c>
      <c r="E106" s="12">
        <v>7950410</v>
      </c>
      <c r="F106" s="13">
        <v>0</v>
      </c>
      <c r="G106" s="42">
        <f>G107</f>
        <v>240.1</v>
      </c>
    </row>
    <row r="107" spans="1:7">
      <c r="A107" s="9" t="s">
        <v>14</v>
      </c>
      <c r="B107" s="5">
        <v>650</v>
      </c>
      <c r="C107" s="6">
        <v>5</v>
      </c>
      <c r="D107" s="6">
        <v>3</v>
      </c>
      <c r="E107" s="7">
        <v>7950410</v>
      </c>
      <c r="F107" s="8">
        <v>244</v>
      </c>
      <c r="G107" s="2">
        <v>240.1</v>
      </c>
    </row>
    <row r="108" spans="1:7" ht="34.5">
      <c r="A108" s="9" t="s">
        <v>72</v>
      </c>
      <c r="B108" s="5">
        <v>650</v>
      </c>
      <c r="C108" s="6">
        <v>5</v>
      </c>
      <c r="D108" s="6">
        <v>3</v>
      </c>
      <c r="E108" s="7">
        <v>7952800</v>
      </c>
      <c r="F108" s="13">
        <v>0</v>
      </c>
      <c r="G108" s="2">
        <f>G109</f>
        <v>325.89999999999998</v>
      </c>
    </row>
    <row r="109" spans="1:7">
      <c r="A109" s="9" t="s">
        <v>14</v>
      </c>
      <c r="B109" s="5">
        <v>650</v>
      </c>
      <c r="C109" s="6">
        <v>5</v>
      </c>
      <c r="D109" s="6">
        <v>3</v>
      </c>
      <c r="E109" s="7">
        <v>7952800</v>
      </c>
      <c r="F109" s="8">
        <v>244</v>
      </c>
      <c r="G109" s="2">
        <v>325.89999999999998</v>
      </c>
    </row>
    <row r="110" spans="1:7" ht="34.5">
      <c r="A110" s="9" t="s">
        <v>82</v>
      </c>
      <c r="B110" s="5">
        <v>650</v>
      </c>
      <c r="C110" s="6">
        <v>5</v>
      </c>
      <c r="D110" s="6">
        <v>3</v>
      </c>
      <c r="E110" s="7">
        <v>7952810</v>
      </c>
      <c r="F110" s="13">
        <v>0</v>
      </c>
      <c r="G110" s="2">
        <f>G111</f>
        <v>112</v>
      </c>
    </row>
    <row r="111" spans="1:7">
      <c r="A111" s="9" t="s">
        <v>14</v>
      </c>
      <c r="B111" s="5">
        <v>650</v>
      </c>
      <c r="C111" s="6">
        <v>5</v>
      </c>
      <c r="D111" s="6">
        <v>3</v>
      </c>
      <c r="E111" s="7">
        <v>7952810</v>
      </c>
      <c r="F111" s="8">
        <v>244</v>
      </c>
      <c r="G111" s="2">
        <v>112</v>
      </c>
    </row>
    <row r="112" spans="1:7" ht="34.5">
      <c r="A112" s="9" t="s">
        <v>83</v>
      </c>
      <c r="B112" s="5">
        <v>650</v>
      </c>
      <c r="C112" s="6">
        <v>5</v>
      </c>
      <c r="D112" s="6">
        <v>3</v>
      </c>
      <c r="E112" s="7">
        <v>7950600</v>
      </c>
      <c r="F112" s="8">
        <v>0</v>
      </c>
      <c r="G112" s="58">
        <f>G113+G114</f>
        <v>48.2</v>
      </c>
    </row>
    <row r="113" spans="1:9" ht="23.25">
      <c r="A113" s="9" t="s">
        <v>11</v>
      </c>
      <c r="B113" s="5">
        <v>650</v>
      </c>
      <c r="C113" s="6">
        <v>5</v>
      </c>
      <c r="D113" s="6">
        <v>3</v>
      </c>
      <c r="E113" s="7">
        <v>7950600</v>
      </c>
      <c r="F113" s="8">
        <v>111</v>
      </c>
      <c r="G113" s="2">
        <v>48.2</v>
      </c>
    </row>
    <row r="114" spans="1:9">
      <c r="A114" s="9" t="s">
        <v>14</v>
      </c>
      <c r="B114" s="5">
        <v>650</v>
      </c>
      <c r="C114" s="6">
        <v>5</v>
      </c>
      <c r="D114" s="6">
        <v>3</v>
      </c>
      <c r="E114" s="7">
        <v>7950600</v>
      </c>
      <c r="F114" s="8">
        <v>244</v>
      </c>
      <c r="G114" s="2"/>
    </row>
    <row r="115" spans="1:9" ht="64.5">
      <c r="A115" s="50" t="s">
        <v>63</v>
      </c>
      <c r="B115" s="5">
        <v>650</v>
      </c>
      <c r="C115" s="6">
        <v>5</v>
      </c>
      <c r="D115" s="6">
        <v>3</v>
      </c>
      <c r="E115" s="7">
        <v>7953700</v>
      </c>
      <c r="F115" s="8">
        <v>0</v>
      </c>
      <c r="G115" s="2">
        <v>637.4</v>
      </c>
    </row>
    <row r="116" spans="1:9" ht="26.25">
      <c r="A116" s="50" t="s">
        <v>14</v>
      </c>
      <c r="B116" s="5">
        <v>650</v>
      </c>
      <c r="C116" s="6">
        <v>5</v>
      </c>
      <c r="D116" s="6">
        <v>3</v>
      </c>
      <c r="E116" s="7">
        <v>7953700</v>
      </c>
      <c r="F116" s="8">
        <v>810</v>
      </c>
      <c r="G116" s="2">
        <v>637.4</v>
      </c>
    </row>
    <row r="117" spans="1:9">
      <c r="A117" s="59" t="s">
        <v>48</v>
      </c>
      <c r="B117" s="16">
        <v>650</v>
      </c>
      <c r="C117" s="17">
        <v>8</v>
      </c>
      <c r="D117" s="17">
        <v>0</v>
      </c>
      <c r="E117" s="18">
        <v>0</v>
      </c>
      <c r="F117" s="19">
        <v>0</v>
      </c>
      <c r="G117" s="37">
        <f>G118+G126</f>
        <v>4311.3</v>
      </c>
      <c r="I117" s="26"/>
    </row>
    <row r="118" spans="1:9">
      <c r="A118" s="59" t="s">
        <v>49</v>
      </c>
      <c r="B118" s="16">
        <v>650</v>
      </c>
      <c r="C118" s="17">
        <v>8</v>
      </c>
      <c r="D118" s="17">
        <v>1</v>
      </c>
      <c r="E118" s="18">
        <v>0</v>
      </c>
      <c r="F118" s="19">
        <v>0</v>
      </c>
      <c r="G118" s="2">
        <f>G119</f>
        <v>3848.6</v>
      </c>
    </row>
    <row r="119" spans="1:9" ht="24.75">
      <c r="A119" s="23" t="s">
        <v>84</v>
      </c>
      <c r="B119" s="16">
        <v>650</v>
      </c>
      <c r="C119" s="17">
        <v>8</v>
      </c>
      <c r="D119" s="17">
        <v>1</v>
      </c>
      <c r="E119" s="18">
        <v>4400000</v>
      </c>
      <c r="F119" s="19">
        <v>0</v>
      </c>
      <c r="G119" s="2">
        <f>G120</f>
        <v>3848.6</v>
      </c>
    </row>
    <row r="120" spans="1:9" ht="23.25">
      <c r="A120" s="9" t="s">
        <v>50</v>
      </c>
      <c r="B120" s="5">
        <v>650</v>
      </c>
      <c r="C120" s="6">
        <v>8</v>
      </c>
      <c r="D120" s="6">
        <v>1</v>
      </c>
      <c r="E120" s="7">
        <v>4409900</v>
      </c>
      <c r="F120" s="8">
        <v>0</v>
      </c>
      <c r="G120" s="2">
        <f>G121+G122+G124+G125+G123</f>
        <v>3848.6</v>
      </c>
    </row>
    <row r="121" spans="1:9" ht="23.25">
      <c r="A121" s="9" t="s">
        <v>11</v>
      </c>
      <c r="B121" s="5">
        <v>650</v>
      </c>
      <c r="C121" s="6">
        <v>8</v>
      </c>
      <c r="D121" s="6">
        <v>1</v>
      </c>
      <c r="E121" s="7">
        <v>4409900</v>
      </c>
      <c r="F121" s="8">
        <v>111</v>
      </c>
      <c r="G121" s="2">
        <v>2603.4</v>
      </c>
    </row>
    <row r="122" spans="1:9" ht="23.25">
      <c r="A122" s="9" t="s">
        <v>62</v>
      </c>
      <c r="B122" s="5">
        <v>650</v>
      </c>
      <c r="C122" s="6">
        <v>8</v>
      </c>
      <c r="D122" s="6">
        <v>1</v>
      </c>
      <c r="E122" s="7">
        <v>4409900</v>
      </c>
      <c r="F122" s="8">
        <v>112</v>
      </c>
      <c r="G122" s="2">
        <v>75.400000000000006</v>
      </c>
    </row>
    <row r="123" spans="1:9" ht="39">
      <c r="A123" s="50" t="s">
        <v>85</v>
      </c>
      <c r="B123" s="5">
        <v>650</v>
      </c>
      <c r="C123" s="6">
        <v>8</v>
      </c>
      <c r="D123" s="6">
        <v>1</v>
      </c>
      <c r="E123" s="7">
        <v>4409900</v>
      </c>
      <c r="F123" s="8">
        <v>242</v>
      </c>
      <c r="G123" s="2">
        <v>133.19999999999999</v>
      </c>
    </row>
    <row r="124" spans="1:9">
      <c r="A124" s="9" t="s">
        <v>14</v>
      </c>
      <c r="B124" s="5">
        <v>650</v>
      </c>
      <c r="C124" s="6">
        <v>8</v>
      </c>
      <c r="D124" s="6">
        <v>1</v>
      </c>
      <c r="E124" s="7">
        <v>4409900</v>
      </c>
      <c r="F124" s="8">
        <v>244</v>
      </c>
      <c r="G124" s="2">
        <v>1030.2</v>
      </c>
    </row>
    <row r="125" spans="1:9" ht="23.25">
      <c r="A125" s="9" t="s">
        <v>15</v>
      </c>
      <c r="B125" s="5">
        <v>650</v>
      </c>
      <c r="C125" s="6">
        <v>8</v>
      </c>
      <c r="D125" s="6">
        <v>1</v>
      </c>
      <c r="E125" s="7">
        <v>4409900</v>
      </c>
      <c r="F125" s="8">
        <v>852</v>
      </c>
      <c r="G125" s="2">
        <v>6.4</v>
      </c>
    </row>
    <row r="126" spans="1:9">
      <c r="A126" s="24" t="s">
        <v>86</v>
      </c>
      <c r="B126" s="5">
        <v>650</v>
      </c>
      <c r="C126" s="6">
        <v>8</v>
      </c>
      <c r="D126" s="6">
        <v>1</v>
      </c>
      <c r="E126" s="25">
        <v>4420000</v>
      </c>
      <c r="F126" s="13">
        <v>0</v>
      </c>
      <c r="G126" s="43">
        <f>G127</f>
        <v>462.70000000000005</v>
      </c>
    </row>
    <row r="127" spans="1:9" ht="23.25">
      <c r="A127" s="9" t="s">
        <v>50</v>
      </c>
      <c r="B127" s="5">
        <v>650</v>
      </c>
      <c r="C127" s="6">
        <v>8</v>
      </c>
      <c r="D127" s="6">
        <v>1</v>
      </c>
      <c r="E127" s="7">
        <v>4429900</v>
      </c>
      <c r="F127" s="8">
        <v>0</v>
      </c>
      <c r="G127" s="2">
        <f>G128+G129+G130</f>
        <v>462.70000000000005</v>
      </c>
    </row>
    <row r="128" spans="1:9" ht="23.25">
      <c r="A128" s="9" t="s">
        <v>11</v>
      </c>
      <c r="B128" s="5">
        <v>650</v>
      </c>
      <c r="C128" s="6">
        <v>8</v>
      </c>
      <c r="D128" s="6">
        <v>1</v>
      </c>
      <c r="E128" s="7">
        <v>4429900</v>
      </c>
      <c r="F128" s="8">
        <v>111</v>
      </c>
      <c r="G128" s="2">
        <v>331.6</v>
      </c>
    </row>
    <row r="129" spans="1:9" ht="23.25">
      <c r="A129" s="9" t="s">
        <v>62</v>
      </c>
      <c r="B129" s="5">
        <v>650</v>
      </c>
      <c r="C129" s="6">
        <v>8</v>
      </c>
      <c r="D129" s="6">
        <v>1</v>
      </c>
      <c r="E129" s="7">
        <v>4429900</v>
      </c>
      <c r="F129" s="8">
        <v>112</v>
      </c>
      <c r="G129" s="2">
        <v>100</v>
      </c>
    </row>
    <row r="130" spans="1:9">
      <c r="A130" s="9" t="s">
        <v>14</v>
      </c>
      <c r="B130" s="5">
        <v>650</v>
      </c>
      <c r="C130" s="6">
        <v>8</v>
      </c>
      <c r="D130" s="6">
        <v>1</v>
      </c>
      <c r="E130" s="7">
        <v>4429900</v>
      </c>
      <c r="F130" s="8">
        <v>244</v>
      </c>
      <c r="G130" s="2">
        <v>31.1</v>
      </c>
    </row>
    <row r="131" spans="1:9">
      <c r="A131" s="59" t="s">
        <v>51</v>
      </c>
      <c r="B131" s="16">
        <v>650</v>
      </c>
      <c r="C131" s="17">
        <v>11</v>
      </c>
      <c r="D131" s="17">
        <v>0</v>
      </c>
      <c r="E131" s="18">
        <v>0</v>
      </c>
      <c r="F131" s="19">
        <v>0</v>
      </c>
      <c r="G131" s="37">
        <f>G132</f>
        <v>11066.299999999997</v>
      </c>
      <c r="I131" s="26"/>
    </row>
    <row r="132" spans="1:9">
      <c r="A132" s="9" t="s">
        <v>52</v>
      </c>
      <c r="B132" s="5">
        <v>650</v>
      </c>
      <c r="C132" s="6">
        <v>11</v>
      </c>
      <c r="D132" s="6">
        <v>1</v>
      </c>
      <c r="E132" s="7">
        <v>0</v>
      </c>
      <c r="F132" s="8">
        <v>0</v>
      </c>
      <c r="G132" s="2">
        <f>G134</f>
        <v>11066.299999999997</v>
      </c>
    </row>
    <row r="133" spans="1:9">
      <c r="A133" s="14" t="s">
        <v>87</v>
      </c>
      <c r="B133" s="5">
        <v>650</v>
      </c>
      <c r="C133" s="6">
        <v>11</v>
      </c>
      <c r="D133" s="6">
        <v>1</v>
      </c>
      <c r="E133" s="7">
        <v>4820000</v>
      </c>
      <c r="F133" s="8">
        <v>0</v>
      </c>
      <c r="G133" s="2">
        <f>G134</f>
        <v>11066.299999999997</v>
      </c>
    </row>
    <row r="134" spans="1:9" ht="23.25">
      <c r="A134" s="9" t="s">
        <v>50</v>
      </c>
      <c r="B134" s="5">
        <v>650</v>
      </c>
      <c r="C134" s="6">
        <v>11</v>
      </c>
      <c r="D134" s="6">
        <v>1</v>
      </c>
      <c r="E134" s="7">
        <v>4829900</v>
      </c>
      <c r="F134" s="8">
        <v>0</v>
      </c>
      <c r="G134" s="2">
        <f>G135+G136+G138+G140+G137+G139+G142</f>
        <v>11066.299999999997</v>
      </c>
    </row>
    <row r="135" spans="1:9" ht="23.25">
      <c r="A135" s="9" t="s">
        <v>11</v>
      </c>
      <c r="B135" s="5">
        <v>650</v>
      </c>
      <c r="C135" s="6">
        <v>11</v>
      </c>
      <c r="D135" s="6">
        <v>1</v>
      </c>
      <c r="E135" s="7">
        <v>4829900</v>
      </c>
      <c r="F135" s="8">
        <v>111</v>
      </c>
      <c r="G135" s="2">
        <v>8661.9</v>
      </c>
    </row>
    <row r="136" spans="1:9" ht="23.25">
      <c r="A136" s="9" t="s">
        <v>19</v>
      </c>
      <c r="B136" s="5">
        <v>650</v>
      </c>
      <c r="C136" s="6">
        <v>11</v>
      </c>
      <c r="D136" s="6">
        <v>1</v>
      </c>
      <c r="E136" s="7">
        <v>4829900</v>
      </c>
      <c r="F136" s="8">
        <v>112</v>
      </c>
      <c r="G136" s="2">
        <v>355.3</v>
      </c>
    </row>
    <row r="137" spans="1:9" ht="39">
      <c r="A137" s="50" t="s">
        <v>85</v>
      </c>
      <c r="B137" s="5">
        <v>650</v>
      </c>
      <c r="C137" s="6">
        <v>11</v>
      </c>
      <c r="D137" s="6">
        <v>1</v>
      </c>
      <c r="E137" s="7">
        <v>4829900</v>
      </c>
      <c r="F137" s="8">
        <v>242</v>
      </c>
      <c r="G137" s="2">
        <v>28.4</v>
      </c>
    </row>
    <row r="138" spans="1:9">
      <c r="A138" s="9" t="s">
        <v>14</v>
      </c>
      <c r="B138" s="5">
        <v>650</v>
      </c>
      <c r="C138" s="6">
        <v>11</v>
      </c>
      <c r="D138" s="6">
        <v>1</v>
      </c>
      <c r="E138" s="7">
        <v>4829900</v>
      </c>
      <c r="F138" s="8">
        <v>244</v>
      </c>
      <c r="G138" s="2">
        <v>1562.9</v>
      </c>
    </row>
    <row r="139" spans="1:9" ht="23.25">
      <c r="A139" s="9" t="s">
        <v>15</v>
      </c>
      <c r="B139" s="5">
        <v>650</v>
      </c>
      <c r="C139" s="6">
        <v>11</v>
      </c>
      <c r="D139" s="6">
        <v>1</v>
      </c>
      <c r="E139" s="7">
        <v>4829900</v>
      </c>
      <c r="F139" s="8">
        <v>852</v>
      </c>
      <c r="G139" s="2">
        <v>9.8000000000000007</v>
      </c>
    </row>
    <row r="140" spans="1:9" ht="34.5">
      <c r="A140" s="4" t="s">
        <v>53</v>
      </c>
      <c r="B140" s="10">
        <v>650</v>
      </c>
      <c r="C140" s="11">
        <v>11</v>
      </c>
      <c r="D140" s="11">
        <v>1</v>
      </c>
      <c r="E140" s="12">
        <v>5129700</v>
      </c>
      <c r="F140" s="13">
        <v>0</v>
      </c>
      <c r="G140" s="42">
        <f>G141</f>
        <v>146</v>
      </c>
    </row>
    <row r="141" spans="1:9" ht="23.25">
      <c r="A141" s="9" t="s">
        <v>62</v>
      </c>
      <c r="B141" s="5">
        <v>650</v>
      </c>
      <c r="C141" s="6">
        <v>11</v>
      </c>
      <c r="D141" s="6">
        <v>1</v>
      </c>
      <c r="E141" s="7">
        <v>5129700</v>
      </c>
      <c r="F141" s="8">
        <v>112</v>
      </c>
      <c r="G141" s="2">
        <v>146</v>
      </c>
    </row>
    <row r="142" spans="1:9" ht="57">
      <c r="A142" s="9" t="s">
        <v>91</v>
      </c>
      <c r="B142" s="5">
        <v>650</v>
      </c>
      <c r="C142" s="6">
        <v>11</v>
      </c>
      <c r="D142" s="6">
        <v>1</v>
      </c>
      <c r="E142" s="7">
        <v>5201500</v>
      </c>
      <c r="F142" s="13">
        <v>0</v>
      </c>
      <c r="G142" s="2">
        <f>G143</f>
        <v>302</v>
      </c>
    </row>
    <row r="143" spans="1:9">
      <c r="A143" s="9" t="s">
        <v>14</v>
      </c>
      <c r="B143" s="5">
        <v>650</v>
      </c>
      <c r="C143" s="6">
        <v>11</v>
      </c>
      <c r="D143" s="6">
        <v>1</v>
      </c>
      <c r="E143" s="7">
        <v>5201500</v>
      </c>
      <c r="F143" s="8">
        <v>244</v>
      </c>
      <c r="G143" s="2">
        <v>302</v>
      </c>
    </row>
    <row r="144" spans="1:9" ht="90">
      <c r="A144" s="15" t="s">
        <v>54</v>
      </c>
      <c r="B144" s="16">
        <v>650</v>
      </c>
      <c r="C144" s="17">
        <v>14</v>
      </c>
      <c r="D144" s="17">
        <v>0</v>
      </c>
      <c r="E144" s="18">
        <v>0</v>
      </c>
      <c r="F144" s="19">
        <v>0</v>
      </c>
      <c r="G144" s="37">
        <f>G145</f>
        <v>135.6</v>
      </c>
    </row>
    <row r="145" spans="1:7" ht="45.75">
      <c r="A145" s="9" t="s">
        <v>55</v>
      </c>
      <c r="B145" s="5">
        <v>650</v>
      </c>
      <c r="C145" s="6">
        <v>14</v>
      </c>
      <c r="D145" s="6">
        <v>3</v>
      </c>
      <c r="E145" s="7">
        <v>0</v>
      </c>
      <c r="F145" s="8">
        <v>0</v>
      </c>
      <c r="G145" s="2">
        <f>G146</f>
        <v>135.6</v>
      </c>
    </row>
    <row r="146" spans="1:7" ht="34.5">
      <c r="A146" s="9" t="s">
        <v>56</v>
      </c>
      <c r="B146" s="5">
        <v>650</v>
      </c>
      <c r="C146" s="6">
        <v>14</v>
      </c>
      <c r="D146" s="6">
        <v>3</v>
      </c>
      <c r="E146" s="7">
        <v>5210600</v>
      </c>
      <c r="F146" s="8">
        <v>0</v>
      </c>
      <c r="G146" s="2">
        <f>G147</f>
        <v>135.6</v>
      </c>
    </row>
    <row r="147" spans="1:7">
      <c r="A147" s="60" t="s">
        <v>57</v>
      </c>
      <c r="B147" s="5">
        <v>650</v>
      </c>
      <c r="C147" s="6">
        <v>14</v>
      </c>
      <c r="D147" s="6">
        <v>3</v>
      </c>
      <c r="E147" s="7">
        <v>5210600</v>
      </c>
      <c r="F147" s="8">
        <v>540</v>
      </c>
      <c r="G147" s="2">
        <v>135.6</v>
      </c>
    </row>
    <row r="148" spans="1:7" ht="15.75" thickBot="1">
      <c r="A148" s="61" t="s">
        <v>88</v>
      </c>
      <c r="B148" s="62"/>
      <c r="C148" s="62"/>
      <c r="D148" s="62"/>
      <c r="E148" s="62"/>
      <c r="F148" s="62"/>
      <c r="G148" s="63">
        <f>G13+G36+G46+G70+G117+G131+G144</f>
        <v>132924.9</v>
      </c>
    </row>
  </sheetData>
  <mergeCells count="3">
    <mergeCell ref="F9:F10"/>
    <mergeCell ref="G9:G10"/>
    <mergeCell ref="A6:G7"/>
  </mergeCells>
  <phoneticPr fontId="0" type="noConversion"/>
  <pageMargins left="0.70866141732283472" right="0.51181102362204722" top="0.74803149606299213" bottom="0.39370078740157483" header="0.31496062992125984" footer="0.31496062992125984"/>
  <pageSetup paperSize="9" scale="99" fitToHeight="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2013-04-18T12:43:29Z</cp:lastPrinted>
  <dcterms:created xsi:type="dcterms:W3CDTF">2006-09-28T05:33:49Z</dcterms:created>
  <dcterms:modified xsi:type="dcterms:W3CDTF">2013-04-29T11:35:05Z</dcterms:modified>
</cp:coreProperties>
</file>